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225" windowWidth="8175" windowHeight="5790" tabRatio="519"/>
  </bookViews>
  <sheets>
    <sheet name="Аренда_имущества" sheetId="6" r:id="rId1"/>
  </sheets>
  <externalReferences>
    <externalReference r:id="rId2"/>
  </externalReferences>
  <definedNames>
    <definedName name="_xlnm._FilterDatabase" localSheetId="0" hidden="1">Аренда_имущества!$A$11:$N$31</definedName>
    <definedName name="Sар.бюдж.">'[1]спав-к ставки '!$F$3:$F$7</definedName>
    <definedName name="Sар.бюдж.ш.">'[1]спав-к ставки '!$F$8:$F$10</definedName>
    <definedName name="Sар.отд.">'[1]спав-к ставки '!$C$3:$C$7</definedName>
    <definedName name="Sар.отд.ш.">'[1]спав-к ставки '!$C$8:$C$10</definedName>
    <definedName name="Sар.подв.">'[1]спав-к ставки '!$E$3:$E$7</definedName>
    <definedName name="Sар.подв.ш.">'[1]спав-к ставки '!$E$8:$E$10</definedName>
    <definedName name="Sар.цок.">'[1]спав-к ставки '!$D$3:$D$7</definedName>
    <definedName name="Sар.цок.ш.">'[1]спав-к ставки '!$D$8:$D$10</definedName>
    <definedName name="Абаз.">#REF!</definedName>
    <definedName name="_xlnm.Print_Titles" localSheetId="0">Аренда_имущества!$A:$B</definedName>
    <definedName name="МО">#REF!</definedName>
    <definedName name="НЖ">#REF!</definedName>
  </definedNames>
  <calcPr calcId="114210" fullCalcOnLoad="1" fullPrecision="0"/>
</workbook>
</file>

<file path=xl/calcChain.xml><?xml version="1.0" encoding="utf-8"?>
<calcChain xmlns="http://schemas.openxmlformats.org/spreadsheetml/2006/main">
  <c r="AC31" i="6"/>
  <c r="S31"/>
  <c r="Q12"/>
  <c r="G12"/>
  <c r="G31"/>
  <c r="AA12"/>
  <c r="AF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V12"/>
  <c r="L12"/>
  <c r="L31"/>
  <c r="Y31"/>
  <c r="G13"/>
  <c r="H13"/>
  <c r="L13"/>
  <c r="G14"/>
  <c r="H14"/>
  <c r="L14"/>
  <c r="G15"/>
  <c r="H15"/>
  <c r="L15"/>
  <c r="G16"/>
  <c r="H16"/>
  <c r="L16"/>
  <c r="G17"/>
  <c r="H17"/>
  <c r="L17"/>
  <c r="G18"/>
  <c r="H18"/>
  <c r="L18"/>
  <c r="G19"/>
  <c r="H19"/>
  <c r="L19"/>
  <c r="G20"/>
  <c r="H20"/>
  <c r="L20"/>
  <c r="G21"/>
  <c r="H21"/>
  <c r="L21"/>
  <c r="G22"/>
  <c r="H22"/>
  <c r="L22"/>
  <c r="G23"/>
  <c r="H23"/>
  <c r="L23"/>
  <c r="G24"/>
  <c r="H24"/>
  <c r="L24"/>
  <c r="G25"/>
  <c r="H25"/>
  <c r="L25"/>
  <c r="G26"/>
  <c r="H26"/>
  <c r="L26"/>
  <c r="G27"/>
  <c r="H27"/>
  <c r="L27"/>
  <c r="G28"/>
  <c r="H28"/>
  <c r="L28"/>
  <c r="G29"/>
  <c r="H29"/>
  <c r="L29"/>
  <c r="G30"/>
  <c r="H30"/>
  <c r="L30"/>
  <c r="E31"/>
  <c r="O31"/>
  <c r="Q13"/>
  <c r="P13"/>
  <c r="R13"/>
  <c r="V13"/>
  <c r="Q14"/>
  <c r="P14"/>
  <c r="R14"/>
  <c r="V14"/>
  <c r="Q15"/>
  <c r="P15"/>
  <c r="R15"/>
  <c r="V15"/>
  <c r="Q16"/>
  <c r="P16"/>
  <c r="R16"/>
  <c r="V16"/>
  <c r="Q17"/>
  <c r="P17"/>
  <c r="R17"/>
  <c r="V17"/>
  <c r="Q18"/>
  <c r="P18"/>
  <c r="R18"/>
  <c r="V18"/>
  <c r="Q19"/>
  <c r="P19"/>
  <c r="R19"/>
  <c r="V19"/>
  <c r="Q20"/>
  <c r="P20"/>
  <c r="R20"/>
  <c r="V20"/>
  <c r="Q21"/>
  <c r="P21"/>
  <c r="R21"/>
  <c r="V21"/>
  <c r="Q22"/>
  <c r="P22"/>
  <c r="R22"/>
  <c r="V22"/>
  <c r="Q23"/>
  <c r="P23"/>
  <c r="R23"/>
  <c r="V23"/>
  <c r="Q24"/>
  <c r="P24"/>
  <c r="R24"/>
  <c r="V24"/>
  <c r="Q25"/>
  <c r="P25"/>
  <c r="R25"/>
  <c r="V25"/>
  <c r="Q26"/>
  <c r="P26"/>
  <c r="R26"/>
  <c r="V26"/>
  <c r="Q27"/>
  <c r="P27"/>
  <c r="R27"/>
  <c r="V27"/>
  <c r="Q28"/>
  <c r="P28"/>
  <c r="R28"/>
  <c r="V28"/>
  <c r="Q29"/>
  <c r="P29"/>
  <c r="R29"/>
  <c r="V29"/>
  <c r="Q30"/>
  <c r="P30"/>
  <c r="R30"/>
  <c r="V30"/>
  <c r="V31"/>
  <c r="Y17"/>
  <c r="Y25"/>
  <c r="Y27"/>
  <c r="Y29"/>
  <c r="C31"/>
  <c r="D31"/>
  <c r="A13"/>
  <c r="A14"/>
  <c r="A15"/>
  <c r="A16"/>
  <c r="A17"/>
  <c r="A18"/>
  <c r="A19"/>
  <c r="A20"/>
  <c r="A21"/>
  <c r="A22"/>
  <c r="A23"/>
  <c r="AE31"/>
  <c r="AD31"/>
  <c r="Z29"/>
  <c r="AB29"/>
  <c r="Z27"/>
  <c r="AB27"/>
  <c r="Z25"/>
  <c r="AB25"/>
  <c r="Y18"/>
  <c r="K31"/>
  <c r="J31"/>
  <c r="Y13"/>
  <c r="Y30"/>
  <c r="AA30"/>
  <c r="AA13"/>
  <c r="Y14"/>
  <c r="AA14"/>
  <c r="AA29"/>
  <c r="AF29"/>
  <c r="AA25"/>
  <c r="AF25"/>
  <c r="Y22"/>
  <c r="AA22"/>
  <c r="Y26"/>
  <c r="AA26"/>
  <c r="Y28"/>
  <c r="AA28"/>
  <c r="AA18"/>
  <c r="AA27"/>
  <c r="AA17"/>
  <c r="Z28"/>
  <c r="AB28"/>
  <c r="Z26"/>
  <c r="AB26"/>
  <c r="Z30"/>
  <c r="AB30"/>
  <c r="AF30"/>
  <c r="AF27"/>
  <c r="Z15"/>
  <c r="AB15"/>
  <c r="Z19"/>
  <c r="AB19"/>
  <c r="Z23"/>
  <c r="AB23"/>
  <c r="Z13"/>
  <c r="AB13"/>
  <c r="Z17"/>
  <c r="AB17"/>
  <c r="Z21"/>
  <c r="AB21"/>
  <c r="Z14"/>
  <c r="AB14"/>
  <c r="Z16"/>
  <c r="AB16"/>
  <c r="Z18"/>
  <c r="AB18"/>
  <c r="Z20"/>
  <c r="AB20"/>
  <c r="Z22"/>
  <c r="AB22"/>
  <c r="X31"/>
  <c r="W31"/>
  <c r="N31"/>
  <c r="M31"/>
  <c r="W4"/>
  <c r="M4"/>
  <c r="C4"/>
  <c r="Z39"/>
  <c r="A24"/>
  <c r="A25"/>
  <c r="A26"/>
  <c r="A27"/>
  <c r="A28"/>
  <c r="A29"/>
  <c r="A30"/>
  <c r="B11"/>
  <c r="C11"/>
  <c r="D11"/>
  <c r="U34"/>
  <c r="AE34"/>
  <c r="P39"/>
  <c r="X34"/>
  <c r="AF18"/>
  <c r="AF13"/>
  <c r="Y16"/>
  <c r="AA16"/>
  <c r="AF16"/>
  <c r="Y23"/>
  <c r="AA23"/>
  <c r="AF23"/>
  <c r="Y19"/>
  <c r="AA19"/>
  <c r="AF19"/>
  <c r="Y15"/>
  <c r="AA15"/>
  <c r="AF15"/>
  <c r="Y21"/>
  <c r="AA21"/>
  <c r="AF21"/>
  <c r="AF14"/>
  <c r="AF26"/>
  <c r="Y20"/>
  <c r="AA20"/>
  <c r="AF20"/>
  <c r="AF22"/>
  <c r="AF28"/>
  <c r="AF17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T31"/>
  <c r="U31"/>
  <c r="Y24"/>
  <c r="AA24"/>
  <c r="H31"/>
  <c r="AA31"/>
  <c r="Z24"/>
  <c r="AB24"/>
  <c r="AB31"/>
  <c r="Q31"/>
  <c r="R31"/>
  <c r="P31"/>
  <c r="AF24"/>
  <c r="AF31"/>
</calcChain>
</file>

<file path=xl/sharedStrings.xml><?xml version="1.0" encoding="utf-8"?>
<sst xmlns="http://schemas.openxmlformats.org/spreadsheetml/2006/main" count="105" uniqueCount="43">
  <si>
    <t>Планируемый объем погашения недоимки прошлых лет,                                                                тыс.руб.</t>
  </si>
  <si>
    <t>Глава Администрации</t>
  </si>
  <si>
    <t>(наименование муниципального образования)</t>
  </si>
  <si>
    <t>(подпись)</t>
  </si>
  <si>
    <t>(Ф.И.О.)</t>
  </si>
  <si>
    <t>Исполнитель</t>
  </si>
  <si>
    <t>Руководитель органа по управлению муниципальным имуществом</t>
  </si>
  <si>
    <r>
      <t>(</t>
    </r>
    <r>
      <rPr>
        <i/>
        <sz val="12"/>
        <rFont val="Times New Roman"/>
        <family val="1"/>
        <charset val="204"/>
      </rPr>
      <t xml:space="preserve"> </t>
    </r>
  </si>
  <si>
    <t xml:space="preserve"> №   n/n</t>
  </si>
  <si>
    <t>Итого:</t>
  </si>
  <si>
    <t>8 863 240 17 62</t>
  </si>
  <si>
    <t>м.п.</t>
  </si>
  <si>
    <t xml:space="preserve"> Верхнеподпольненское сельское поселение</t>
  </si>
  <si>
    <t>Jпц =</t>
  </si>
  <si>
    <t>Доходы от сдачи в аренду имущества, находящегося в оперативном управлении органов государственной власти области,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учреждений), тыс. рублей</t>
  </si>
  <si>
    <t xml:space="preserve">Индекс потребитель-ских цен* </t>
  </si>
  <si>
    <t>Ожидаемое  поступление  средств  от  сдачи  в  аренду движимого имущества,  объектов  недвижимости,  имеющих   уникальные   функциональные особенности, совокупности движимого и
недвижимого  имущества,  объединенного  единством  целевого  назначения, а также   объектов   незавершенного   строительства,  являющихся   объектами недвижимости, тыс. руб.</t>
  </si>
  <si>
    <t>По договорам аренды, заключаемым на общих основаниях</t>
  </si>
  <si>
    <t xml:space="preserve">По договорам аренды, заключаемым на льготных условиях </t>
  </si>
  <si>
    <r>
      <t>S</t>
    </r>
    <r>
      <rPr>
        <b/>
        <vertAlign val="superscript"/>
        <sz val="11"/>
        <rFont val="Times New Roman"/>
        <family val="1"/>
        <charset val="204"/>
      </rPr>
      <t>нж.общ.</t>
    </r>
  </si>
  <si>
    <r>
      <t>S</t>
    </r>
    <r>
      <rPr>
        <b/>
        <vertAlign val="superscript"/>
        <sz val="11"/>
        <rFont val="Times New Roman"/>
        <family val="1"/>
        <charset val="204"/>
      </rPr>
      <t>нж.льгот.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</si>
  <si>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ар.нж.общ. 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</si>
  <si>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ар.нж.льгот. </t>
    </r>
  </si>
  <si>
    <r>
      <t>J</t>
    </r>
    <r>
      <rPr>
        <b/>
        <sz val="8"/>
        <rFont val="Times New Roman"/>
        <family val="1"/>
        <charset val="204"/>
      </rPr>
      <t>пц</t>
    </r>
  </si>
  <si>
    <r>
      <t>Оп</t>
    </r>
    <r>
      <rPr>
        <b/>
        <vertAlign val="superscript"/>
        <sz val="11"/>
        <rFont val="Times New Roman"/>
        <family val="1"/>
        <charset val="204"/>
      </rPr>
      <t>ар.</t>
    </r>
  </si>
  <si>
    <r>
      <t>Нед</t>
    </r>
    <r>
      <rPr>
        <b/>
        <vertAlign val="superscript"/>
        <sz val="11"/>
        <rFont val="Times New Roman"/>
        <family val="1"/>
        <charset val="204"/>
      </rPr>
      <t>ар.неж</t>
    </r>
  </si>
  <si>
    <t>ННП</t>
  </si>
  <si>
    <t xml:space="preserve">Индекс потребительских цен* </t>
  </si>
  <si>
    <r>
      <t xml:space="preserve">Наименование городских округов, муниципальных районов, городских и сельских поселений </t>
    </r>
    <r>
      <rPr>
        <b/>
        <sz val="10"/>
        <color indexed="10"/>
        <rFont val="Times New Roman"/>
        <family val="1"/>
        <charset val="204"/>
      </rPr>
      <t xml:space="preserve"> Выбрать из Списка кнопка справа▼</t>
    </r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</si>
  <si>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 на 2022 год</t>
  </si>
  <si>
    <t>Итого прогноз доходов                                                на 2022 год,                                                                                            тыс. руб.</t>
  </si>
  <si>
    <t>Доходы от сдачи в аренду имущества, находящегося в оперативном управлении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учреждений), тыс. рублей</t>
  </si>
  <si>
    <t>Прогноз общей площади объектов нежилого фонда,                                                                       кв.м.</t>
  </si>
  <si>
    <t>Верхнеподпольненского сельского поселения</t>
  </si>
  <si>
    <t>Т.Н.Терских</t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</si>
  <si>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 на 2023 год</t>
  </si>
  <si>
    <t>Итого прогноз доходов                                                на 2023 год,                                                                                            тыс. руб.</t>
  </si>
  <si>
    <t xml:space="preserve">Приложение № 8 к пояснительной записке к проекту Решения Собрания депутатов Верхнеподпольненского сельского поселения
 "О проекте решения Собрания депутатов Верхнеподпольненского сельского поселения "О бюджете Верхнеподпольненского сельского поселения Аксайского района на 2022 год и на плановый период 2023 и 2024 годов"" </t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</si>
  <si>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 на 2024 год</t>
  </si>
  <si>
    <t>Итого прогноз доходов                                                на 2024 год,                                                                                            тыс. руб.</t>
  </si>
  <si>
    <t>Среднее значение рыночной ставки арендной платы 
за 1 кв. м в год на 01.04.2021,                                                                                                              руб.</t>
  </si>
  <si>
    <t>Среднее значение рыночной ставки арендной платы за 1 кв. м в год на 01.01.2023                                                                                                              руб.</t>
  </si>
  <si>
    <t>Среднее значение рыночной ставки арендной платы за 1 кв. м в год на 01.01.2024                                                                                                         руб.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</si>
</sst>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"/>
    <numFmt numFmtId="168" formatCode="0.0000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i/>
      <sz val="12"/>
      <name val="Wingdings"/>
      <charset val="2"/>
    </font>
    <font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9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sz val="9"/>
      <name val="Arial Cyr"/>
      <charset val="204"/>
    </font>
    <font>
      <b/>
      <sz val="8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2">
    <xf numFmtId="0" fontId="0" fillId="0" borderId="0" xfId="0"/>
    <xf numFmtId="166" fontId="12" fillId="0" borderId="0" xfId="0" applyNumberFormat="1" applyFont="1" applyBorder="1" applyAlignment="1" applyProtection="1">
      <alignment vertical="top" wrapText="1"/>
      <protection locked="0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Border="1" applyProtection="1"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1" applyNumberFormat="1" applyFont="1" applyBorder="1" applyAlignment="1" applyProtection="1">
      <alignment horizontal="center" vertical="center"/>
      <protection locked="0"/>
    </xf>
    <xf numFmtId="0" fontId="12" fillId="0" borderId="0" xfId="1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6" fillId="0" borderId="0" xfId="1" applyNumberFormat="1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6" fontId="19" fillId="0" borderId="0" xfId="1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wrapText="1"/>
      <protection locked="0"/>
    </xf>
    <xf numFmtId="164" fontId="12" fillId="0" borderId="0" xfId="0" applyNumberFormat="1" applyFont="1" applyAlignment="1" applyProtection="1">
      <alignment horizontal="left" vertical="center"/>
      <protection locked="0"/>
    </xf>
    <xf numFmtId="49" fontId="6" fillId="0" borderId="0" xfId="1" applyNumberFormat="1" applyFont="1" applyAlignment="1" applyProtection="1">
      <protection locked="0"/>
    </xf>
    <xf numFmtId="0" fontId="6" fillId="0" borderId="0" xfId="1" applyFont="1" applyAlignment="1" applyProtection="1">
      <protection locked="0"/>
    </xf>
    <xf numFmtId="0" fontId="18" fillId="0" borderId="0" xfId="0" applyFont="1" applyBorder="1" applyAlignment="1" applyProtection="1">
      <alignment wrapText="1"/>
      <protection locked="0"/>
    </xf>
    <xf numFmtId="0" fontId="6" fillId="0" borderId="0" xfId="1" applyFont="1" applyAlignment="1" applyProtection="1">
      <alignment wrapText="1"/>
      <protection locked="0"/>
    </xf>
    <xf numFmtId="0" fontId="15" fillId="0" borderId="0" xfId="0" applyFont="1" applyBorder="1" applyAlignment="1" applyProtection="1">
      <alignment wrapText="1"/>
      <protection locked="0"/>
    </xf>
    <xf numFmtId="0" fontId="2" fillId="0" borderId="0" xfId="1" applyFont="1" applyBorder="1" applyAlignment="1" applyProtection="1">
      <protection locked="0"/>
    </xf>
    <xf numFmtId="0" fontId="6" fillId="0" borderId="0" xfId="1" applyFont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left" vertical="center" wrapText="1"/>
      <protection locked="0"/>
    </xf>
    <xf numFmtId="165" fontId="11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wrapText="1"/>
      <protection locked="0"/>
    </xf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alignment horizontal="left" vertical="center" wrapText="1"/>
    </xf>
    <xf numFmtId="166" fontId="20" fillId="2" borderId="1" xfId="0" applyNumberFormat="1" applyFont="1" applyFill="1" applyBorder="1" applyAlignment="1" applyProtection="1">
      <alignment horizontal="center" vertical="center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166" fontId="20" fillId="3" borderId="1" xfId="0" applyNumberFormat="1" applyFont="1" applyFill="1" applyBorder="1" applyAlignment="1" applyProtection="1">
      <alignment horizontal="center" vertical="center"/>
    </xf>
    <xf numFmtId="0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20" fillId="4" borderId="1" xfId="0" applyNumberFormat="1" applyFont="1" applyFill="1" applyBorder="1" applyAlignment="1" applyProtection="1">
      <alignment horizontal="center" vertical="center"/>
    </xf>
    <xf numFmtId="0" fontId="21" fillId="0" borderId="0" xfId="1" applyFont="1" applyBorder="1" applyProtection="1">
      <protection locked="0"/>
    </xf>
    <xf numFmtId="166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wrapText="1"/>
    </xf>
    <xf numFmtId="0" fontId="0" fillId="0" borderId="0" xfId="0" applyAlignment="1" applyProtection="1">
      <alignment horizontal="right" vertical="center"/>
      <protection locked="0"/>
    </xf>
    <xf numFmtId="167" fontId="11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wrapText="1"/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1" fillId="0" borderId="4" xfId="0" applyFont="1" applyBorder="1" applyAlignment="1" applyProtection="1">
      <alignment horizontal="right"/>
      <protection locked="0"/>
    </xf>
    <xf numFmtId="167" fontId="19" fillId="0" borderId="0" xfId="1" applyNumberFormat="1" applyFont="1" applyBorder="1" applyAlignment="1" applyProtection="1">
      <alignment horizontal="center" vertical="center"/>
    </xf>
    <xf numFmtId="0" fontId="4" fillId="0" borderId="0" xfId="1" applyFont="1" applyBorder="1" applyProtection="1">
      <protection locked="0"/>
    </xf>
    <xf numFmtId="0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/>
    </xf>
    <xf numFmtId="49" fontId="6" fillId="0" borderId="0" xfId="1" applyNumberFormat="1" applyFont="1" applyFill="1" applyAlignment="1" applyProtection="1">
      <alignment vertical="top"/>
    </xf>
    <xf numFmtId="0" fontId="6" fillId="0" borderId="0" xfId="1" applyFont="1" applyProtection="1"/>
    <xf numFmtId="0" fontId="6" fillId="0" borderId="0" xfId="1" applyFont="1" applyBorder="1" applyProtection="1"/>
    <xf numFmtId="168" fontId="11" fillId="0" borderId="1" xfId="0" applyNumberFormat="1" applyFont="1" applyBorder="1" applyAlignment="1" applyProtection="1">
      <alignment horizontal="left"/>
    </xf>
    <xf numFmtId="0" fontId="6" fillId="0" borderId="0" xfId="1" applyFont="1" applyBorder="1" applyAlignment="1" applyProtection="1">
      <alignment vertical="center"/>
    </xf>
    <xf numFmtId="167" fontId="6" fillId="0" borderId="0" xfId="1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14" fontId="14" fillId="0" borderId="0" xfId="0" applyNumberFormat="1" applyFont="1" applyAlignment="1" applyProtection="1">
      <alignment horizontal="center" vertical="center" wrapText="1"/>
    </xf>
    <xf numFmtId="165" fontId="4" fillId="0" borderId="0" xfId="1" applyNumberFormat="1" applyFont="1" applyBorder="1" applyAlignment="1" applyProtection="1">
      <alignment horizontal="left"/>
    </xf>
    <xf numFmtId="167" fontId="6" fillId="0" borderId="0" xfId="1" applyNumberFormat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23" fillId="0" borderId="7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horizontal="center" vertical="top" wrapText="1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166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10" xfId="0" applyNumberFormat="1" applyFont="1" applyFill="1" applyBorder="1" applyAlignment="1" applyProtection="1">
      <alignment horizontal="center" vertical="center" wrapText="1"/>
      <protection locked="0"/>
    </xf>
    <xf numFmtId="167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166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10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166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10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 applyProtection="1">
      <alignment wrapText="1"/>
    </xf>
    <xf numFmtId="0" fontId="4" fillId="0" borderId="0" xfId="1" applyFont="1" applyProtection="1">
      <protection locked="0"/>
    </xf>
    <xf numFmtId="166" fontId="14" fillId="0" borderId="0" xfId="1" applyNumberFormat="1" applyFont="1" applyBorder="1" applyAlignment="1" applyProtection="1">
      <alignment horizontal="center" vertical="center"/>
    </xf>
    <xf numFmtId="4" fontId="14" fillId="0" borderId="0" xfId="1" applyNumberFormat="1" applyFont="1" applyBorder="1" applyAlignment="1" applyProtection="1">
      <alignment horizontal="center" vertical="center"/>
    </xf>
    <xf numFmtId="167" fontId="20" fillId="3" borderId="1" xfId="0" applyNumberFormat="1" applyFont="1" applyFill="1" applyBorder="1" applyAlignment="1" applyProtection="1">
      <alignment horizontal="center" vertical="center"/>
    </xf>
    <xf numFmtId="166" fontId="26" fillId="0" borderId="0" xfId="1" applyNumberFormat="1" applyFont="1" applyBorder="1" applyAlignment="1" applyProtection="1">
      <alignment horizontal="center" vertical="center"/>
      <protection locked="0"/>
    </xf>
    <xf numFmtId="166" fontId="26" fillId="0" borderId="0" xfId="1" applyNumberFormat="1" applyFont="1" applyBorder="1" applyAlignment="1" applyProtection="1">
      <alignment horizontal="center" vertical="center"/>
    </xf>
    <xf numFmtId="167" fontId="26" fillId="0" borderId="0" xfId="1" applyNumberFormat="1" applyFont="1" applyBorder="1" applyAlignment="1" applyProtection="1">
      <alignment horizontal="center" vertical="center"/>
    </xf>
    <xf numFmtId="167" fontId="27" fillId="2" borderId="1" xfId="0" applyNumberFormat="1" applyFont="1" applyFill="1" applyBorder="1" applyAlignment="1" applyProtection="1">
      <alignment horizontal="center" vertical="center"/>
    </xf>
    <xf numFmtId="166" fontId="26" fillId="0" borderId="0" xfId="0" applyNumberFormat="1" applyFont="1" applyFill="1" applyBorder="1" applyAlignment="1" applyProtection="1">
      <alignment horizontal="center" vertical="center"/>
    </xf>
    <xf numFmtId="167" fontId="28" fillId="4" borderId="1" xfId="0" applyNumberFormat="1" applyFont="1" applyFill="1" applyBorder="1" applyAlignment="1" applyProtection="1">
      <alignment horizontal="center" vertical="center"/>
    </xf>
    <xf numFmtId="165" fontId="11" fillId="0" borderId="1" xfId="0" applyNumberFormat="1" applyFont="1" applyBorder="1" applyAlignment="1" applyProtection="1">
      <alignment horizontal="left"/>
    </xf>
    <xf numFmtId="166" fontId="20" fillId="2" borderId="0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 applyProtection="1">
      <alignment horizontal="center" vertical="center"/>
    </xf>
    <xf numFmtId="166" fontId="19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17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Alignment="1"/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1" xfId="0" applyFont="1" applyBorder="1" applyAlignment="1" applyProtection="1">
      <alignment horizontal="right" wrapText="1"/>
    </xf>
    <xf numFmtId="0" fontId="0" fillId="0" borderId="1" xfId="0" applyBorder="1" applyAlignment="1"/>
    <xf numFmtId="0" fontId="11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164" fontId="17" fillId="0" borderId="0" xfId="0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wrapText="1"/>
    </xf>
    <xf numFmtId="0" fontId="0" fillId="0" borderId="1" xfId="0" applyBorder="1" applyAlignment="1" applyProtection="1">
      <alignment horizontal="left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wrapText="1"/>
    </xf>
    <xf numFmtId="0" fontId="0" fillId="0" borderId="0" xfId="0" applyAlignment="1" applyProtection="1">
      <protection locked="0"/>
    </xf>
    <xf numFmtId="164" fontId="17" fillId="0" borderId="3" xfId="0" applyNumberFormat="1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wrapText="1"/>
    </xf>
    <xf numFmtId="0" fontId="5" fillId="0" borderId="34" xfId="0" applyFont="1" applyBorder="1" applyAlignment="1" applyProtection="1">
      <alignment horizontal="center" vertical="top" wrapText="1"/>
      <protection locked="0"/>
    </xf>
    <xf numFmtId="0" fontId="5" fillId="0" borderId="35" xfId="0" applyFont="1" applyBorder="1" applyAlignment="1" applyProtection="1">
      <alignment horizontal="center" vertical="top" wrapText="1"/>
      <protection locked="0"/>
    </xf>
    <xf numFmtId="0" fontId="5" fillId="0" borderId="33" xfId="0" applyFont="1" applyFill="1" applyBorder="1" applyAlignment="1" applyProtection="1">
      <alignment horizontal="center" vertical="top" wrapText="1"/>
      <protection locked="0"/>
    </xf>
    <xf numFmtId="0" fontId="1" fillId="0" borderId="33" xfId="0" applyFont="1" applyBorder="1" applyAlignment="1" applyProtection="1">
      <alignment vertical="top"/>
      <protection locked="0"/>
    </xf>
    <xf numFmtId="0" fontId="2" fillId="0" borderId="0" xfId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top" wrapText="1"/>
    </xf>
    <xf numFmtId="0" fontId="5" fillId="0" borderId="28" xfId="0" applyFont="1" applyFill="1" applyBorder="1" applyAlignment="1" applyProtection="1">
      <alignment horizontal="center" vertical="top" wrapText="1"/>
    </xf>
    <xf numFmtId="0" fontId="5" fillId="0" borderId="29" xfId="0" applyFont="1" applyFill="1" applyBorder="1" applyAlignment="1" applyProtection="1">
      <alignment horizontal="center" vertical="top" wrapText="1"/>
    </xf>
    <xf numFmtId="0" fontId="5" fillId="0" borderId="18" xfId="0" applyFont="1" applyFill="1" applyBorder="1" applyAlignment="1" applyProtection="1">
      <alignment horizontal="center" vertical="top" wrapText="1"/>
      <protection locked="0"/>
    </xf>
    <xf numFmtId="0" fontId="7" fillId="0" borderId="26" xfId="0" applyFont="1" applyBorder="1" applyAlignment="1" applyProtection="1">
      <alignment vertical="top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5" fillId="0" borderId="32" xfId="0" applyFont="1" applyFill="1" applyBorder="1" applyAlignment="1" applyProtection="1">
      <alignment horizontal="center" vertical="top" wrapText="1"/>
      <protection locked="0"/>
    </xf>
    <xf numFmtId="49" fontId="6" fillId="0" borderId="1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" fillId="0" borderId="9" xfId="0" applyFont="1" applyFill="1" applyBorder="1" applyAlignment="1" applyProtection="1">
      <alignment horizontal="center" vertical="top" wrapText="1"/>
      <protection locked="0"/>
    </xf>
    <xf numFmtId="0" fontId="5" fillId="0" borderId="21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5" fillId="0" borderId="19" xfId="0" applyFont="1" applyFill="1" applyBorder="1" applyAlignment="1" applyProtection="1">
      <alignment horizontal="center" vertical="top" wrapText="1"/>
      <protection locked="0"/>
    </xf>
    <xf numFmtId="0" fontId="5" fillId="0" borderId="20" xfId="0" applyFont="1" applyFill="1" applyBorder="1" applyAlignment="1" applyProtection="1">
      <alignment horizontal="center" vertical="top" wrapText="1"/>
      <protection locked="0"/>
    </xf>
    <xf numFmtId="0" fontId="5" fillId="0" borderId="17" xfId="0" applyFont="1" applyFill="1" applyBorder="1" applyAlignment="1" applyProtection="1">
      <alignment horizontal="center" vertical="top" wrapText="1"/>
      <protection locked="0"/>
    </xf>
    <xf numFmtId="167" fontId="14" fillId="0" borderId="27" xfId="0" applyNumberFormat="1" applyFont="1" applyFill="1" applyBorder="1" applyAlignment="1" applyProtection="1">
      <alignment horizontal="center" vertical="top" wrapText="1"/>
      <protection locked="0"/>
    </xf>
    <xf numFmtId="167" fontId="14" fillId="0" borderId="28" xfId="0" applyNumberFormat="1" applyFont="1" applyFill="1" applyBorder="1" applyAlignment="1" applyProtection="1">
      <alignment horizontal="center" vertical="top" wrapText="1"/>
      <protection locked="0"/>
    </xf>
    <xf numFmtId="167" fontId="14" fillId="0" borderId="29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 wrapText="1"/>
      <protection locked="0"/>
    </xf>
    <xf numFmtId="0" fontId="1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8" xfId="0" applyFont="1" applyBorder="1" applyAlignment="1" applyProtection="1">
      <alignment horizontal="center" vertical="center" wrapText="1"/>
      <protection locked="0"/>
    </xf>
    <xf numFmtId="0" fontId="16" fillId="0" borderId="29" xfId="0" applyFont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166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protection locked="0"/>
    </xf>
    <xf numFmtId="0" fontId="22" fillId="0" borderId="25" xfId="0" applyFont="1" applyBorder="1" applyAlignment="1" applyProtection="1">
      <protection locked="0"/>
    </xf>
    <xf numFmtId="0" fontId="14" fillId="0" borderId="27" xfId="0" applyFont="1" applyFill="1" applyBorder="1" applyAlignment="1" applyProtection="1">
      <alignment horizontal="center" vertical="top" wrapText="1"/>
      <protection locked="0"/>
    </xf>
    <xf numFmtId="0" fontId="22" fillId="0" borderId="28" xfId="0" applyFont="1" applyBorder="1" applyAlignment="1" applyProtection="1">
      <alignment vertical="top"/>
      <protection locked="0"/>
    </xf>
    <xf numFmtId="0" fontId="22" fillId="0" borderId="29" xfId="0" applyFont="1" applyBorder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center" wrapText="1"/>
    </xf>
    <xf numFmtId="167" fontId="22" fillId="0" borderId="28" xfId="0" applyNumberFormat="1" applyFont="1" applyBorder="1" applyAlignment="1" applyProtection="1">
      <alignment vertical="top"/>
      <protection locked="0"/>
    </xf>
    <xf numFmtId="167" fontId="22" fillId="0" borderId="29" xfId="0" applyNumberFormat="1" applyFont="1" applyBorder="1" applyAlignment="1" applyProtection="1">
      <alignment vertical="top"/>
      <protection locked="0"/>
    </xf>
    <xf numFmtId="0" fontId="14" fillId="0" borderId="32" xfId="0" applyFont="1" applyFill="1" applyBorder="1" applyAlignment="1" applyProtection="1">
      <alignment horizontal="center" vertical="top" wrapText="1"/>
      <protection locked="0"/>
    </xf>
    <xf numFmtId="0" fontId="5" fillId="0" borderId="16" xfId="0" applyFont="1" applyFill="1" applyBorder="1" applyAlignment="1" applyProtection="1">
      <alignment horizontal="center" vertical="top" wrapText="1"/>
      <protection locked="0"/>
    </xf>
    <xf numFmtId="0" fontId="6" fillId="0" borderId="0" xfId="1" applyFont="1" applyAlignment="1" applyProtection="1">
      <alignment horizont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14" fillId="0" borderId="19" xfId="0" applyFont="1" applyFill="1" applyBorder="1" applyAlignment="1" applyProtection="1">
      <alignment horizontal="center" vertical="top" wrapText="1"/>
      <protection locked="0"/>
    </xf>
    <xf numFmtId="0" fontId="14" fillId="0" borderId="20" xfId="0" applyFont="1" applyFill="1" applyBorder="1" applyAlignment="1" applyProtection="1">
      <alignment horizontal="center" vertical="top" wrapText="1"/>
      <protection locked="0"/>
    </xf>
    <xf numFmtId="0" fontId="14" fillId="0" borderId="17" xfId="0" applyFont="1" applyFill="1" applyBorder="1" applyAlignment="1" applyProtection="1">
      <alignment horizontal="center" vertical="top" wrapText="1"/>
      <protection locked="0"/>
    </xf>
    <xf numFmtId="0" fontId="5" fillId="0" borderId="18" xfId="0" applyFont="1" applyBorder="1" applyAlignment="1" applyProtection="1">
      <alignment horizontal="center" vertical="top" wrapText="1"/>
      <protection locked="0"/>
    </xf>
    <xf numFmtId="0" fontId="5" fillId="0" borderId="16" xfId="0" applyFont="1" applyBorder="1" applyAlignment="1" applyProtection="1">
      <alignment horizontal="center" vertical="top" wrapText="1"/>
      <protection locked="0"/>
    </xf>
  </cellXfs>
  <cellStyles count="2">
    <cellStyle name="Обычный" xfId="0" builtinId="0"/>
    <cellStyle name="Обычный_Тер-Минасов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tnik\c\Documents%20and%20Settings\&#1055;&#1086;&#1087;&#1082;&#1086;&#1074;\&#1052;&#1086;&#1080;%20&#1076;&#1086;&#1082;&#1091;&#1084;&#1077;&#1085;&#1090;&#1099;\MUN\&#1054;&#1090;&#1095;&#1077;&#1090;&#1085;&#1086;&#1089;&#1090;&#1100;\2006\1%20&#1082;&#1074;._2006_&#1085;&#1086;&#1074;\&#1041;&#1054;&#1051;&#1042;&#1040;&#1053;&#1050;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ed me"/>
      <sheetName val="отчет"/>
      <sheetName val="ф.2.2."/>
      <sheetName val="ф.2.3."/>
      <sheetName val="ф.2.4."/>
      <sheetName val="ф.2.5."/>
      <sheetName val="ф.2.5.1."/>
      <sheetName val="ХХХХХ"/>
      <sheetName val="спав-к ставки "/>
      <sheetName val="справ-к гр2"/>
      <sheetName val="справ-к гр3"/>
      <sheetName val="справ-к гр4"/>
      <sheetName val="справ-к гр5"/>
      <sheetName val="справ-к гр6"/>
      <sheetName val="спав_к став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1760</v>
          </cell>
          <cell r="D3">
            <v>880</v>
          </cell>
          <cell r="E3">
            <v>528</v>
          </cell>
          <cell r="F3">
            <v>528</v>
          </cell>
        </row>
        <row r="4">
          <cell r="C4">
            <v>792</v>
          </cell>
          <cell r="D4">
            <v>396</v>
          </cell>
          <cell r="E4">
            <v>238</v>
          </cell>
          <cell r="F4">
            <v>238</v>
          </cell>
        </row>
        <row r="5">
          <cell r="C5">
            <v>616</v>
          </cell>
          <cell r="D5">
            <v>308</v>
          </cell>
          <cell r="E5">
            <v>185</v>
          </cell>
          <cell r="F5">
            <v>185</v>
          </cell>
        </row>
        <row r="6">
          <cell r="C6">
            <v>405</v>
          </cell>
          <cell r="D6">
            <v>203</v>
          </cell>
          <cell r="E6">
            <v>122</v>
          </cell>
          <cell r="F6">
            <v>122</v>
          </cell>
        </row>
        <row r="7">
          <cell r="C7">
            <v>264</v>
          </cell>
          <cell r="D7">
            <v>132</v>
          </cell>
          <cell r="E7">
            <v>79</v>
          </cell>
          <cell r="F7">
            <v>79</v>
          </cell>
        </row>
        <row r="8">
          <cell r="C8">
            <v>458</v>
          </cell>
          <cell r="D8">
            <v>229</v>
          </cell>
          <cell r="E8">
            <v>137</v>
          </cell>
          <cell r="F8">
            <v>137</v>
          </cell>
        </row>
        <row r="9">
          <cell r="C9">
            <v>317</v>
          </cell>
          <cell r="D9">
            <v>159</v>
          </cell>
          <cell r="E9">
            <v>95</v>
          </cell>
          <cell r="F9">
            <v>95</v>
          </cell>
        </row>
        <row r="10">
          <cell r="C10">
            <v>211</v>
          </cell>
          <cell r="D10">
            <v>106</v>
          </cell>
          <cell r="E10">
            <v>63</v>
          </cell>
          <cell r="F10">
            <v>63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indexed="11"/>
  </sheetPr>
  <dimension ref="A1:AF40"/>
  <sheetViews>
    <sheetView tabSelected="1" topLeftCell="U1" zoomScale="85" zoomScaleNormal="85" zoomScaleSheetLayoutView="80" workbookViewId="0">
      <selection activeCell="AC6" sqref="AC6:AC9"/>
    </sheetView>
  </sheetViews>
  <sheetFormatPr defaultRowHeight="15.75"/>
  <cols>
    <col min="1" max="1" width="4.28515625" style="3" customWidth="1"/>
    <col min="2" max="2" width="23.28515625" style="9" customWidth="1"/>
    <col min="3" max="3" width="17" style="9" customWidth="1"/>
    <col min="4" max="4" width="15.5703125" style="2" customWidth="1"/>
    <col min="5" max="5" width="13.5703125" style="2" customWidth="1"/>
    <col min="6" max="6" width="15.42578125" style="2" customWidth="1"/>
    <col min="7" max="7" width="12.42578125" style="2" customWidth="1"/>
    <col min="8" max="8" width="16.42578125" style="9" customWidth="1"/>
    <col min="9" max="9" width="13.5703125" style="2" customWidth="1"/>
    <col min="10" max="10" width="23.140625" style="2" customWidth="1"/>
    <col min="11" max="11" width="21" style="2" customWidth="1"/>
    <col min="12" max="12" width="25" style="2" customWidth="1"/>
    <col min="13" max="13" width="15.140625" style="2" customWidth="1"/>
    <col min="14" max="14" width="15.7109375" style="2" customWidth="1"/>
    <col min="15" max="15" width="15.7109375" style="9" customWidth="1"/>
    <col min="16" max="19" width="15.7109375" style="2" customWidth="1"/>
    <col min="20" max="20" width="21.5703125" style="9" customWidth="1"/>
    <col min="21" max="21" width="18.85546875" style="2" customWidth="1"/>
    <col min="22" max="22" width="19.42578125" style="2" customWidth="1"/>
    <col min="23" max="26" width="15.7109375" style="2" customWidth="1"/>
    <col min="27" max="27" width="15.7109375" style="9" customWidth="1"/>
    <col min="28" max="28" width="15.7109375" style="2" customWidth="1"/>
    <col min="29" max="29" width="16.5703125" style="2" customWidth="1"/>
    <col min="30" max="30" width="21.7109375" style="2" customWidth="1"/>
    <col min="31" max="31" width="22.28515625" style="2" customWidth="1"/>
    <col min="32" max="32" width="19.28515625" style="9" customWidth="1"/>
    <col min="33" max="16384" width="9.140625" style="4"/>
  </cols>
  <sheetData>
    <row r="1" spans="1:32" ht="1.5" customHeight="1"/>
    <row r="2" spans="1:32" ht="108.75" customHeight="1">
      <c r="J2" s="185" t="s">
        <v>37</v>
      </c>
      <c r="K2" s="186"/>
      <c r="L2" s="186"/>
    </row>
    <row r="3" spans="1:32" s="47" customFormat="1" ht="45" customHeight="1">
      <c r="A3" s="45"/>
      <c r="B3" s="46"/>
      <c r="C3" s="180" t="s">
        <v>29</v>
      </c>
      <c r="D3" s="180"/>
      <c r="E3" s="180"/>
      <c r="F3" s="180"/>
      <c r="G3" s="180"/>
      <c r="H3" s="180"/>
      <c r="I3" s="180"/>
      <c r="J3" s="180"/>
      <c r="K3" s="180"/>
      <c r="L3" s="180"/>
      <c r="M3" s="180" t="s">
        <v>35</v>
      </c>
      <c r="N3" s="180"/>
      <c r="O3" s="180"/>
      <c r="P3" s="180"/>
      <c r="Q3" s="180"/>
      <c r="R3" s="180"/>
      <c r="S3" s="180"/>
      <c r="T3" s="180"/>
      <c r="U3" s="180"/>
      <c r="V3" s="180"/>
      <c r="W3" s="180" t="s">
        <v>38</v>
      </c>
      <c r="X3" s="180"/>
      <c r="Y3" s="180"/>
      <c r="Z3" s="180"/>
      <c r="AA3" s="180"/>
      <c r="AB3" s="180"/>
      <c r="AC3" s="180"/>
      <c r="AD3" s="180"/>
      <c r="AE3" s="180"/>
      <c r="AF3" s="180"/>
    </row>
    <row r="4" spans="1:32" s="47" customFormat="1" ht="15" customHeight="1">
      <c r="A4" s="45"/>
      <c r="B4" s="46"/>
      <c r="C4" s="172" t="str">
        <f>B12</f>
        <v xml:space="preserve"> Верхнеподпольненское сельское поселение</v>
      </c>
      <c r="D4" s="173"/>
      <c r="E4" s="173"/>
      <c r="F4" s="173"/>
      <c r="G4" s="173"/>
      <c r="H4" s="173"/>
      <c r="I4" s="173"/>
      <c r="J4" s="173"/>
      <c r="K4" s="173"/>
      <c r="L4" s="173"/>
      <c r="M4" s="172" t="str">
        <f>B12</f>
        <v xml:space="preserve"> Верхнеподпольненское сельское поселение</v>
      </c>
      <c r="N4" s="173"/>
      <c r="O4" s="173"/>
      <c r="P4" s="173"/>
      <c r="Q4" s="173"/>
      <c r="R4" s="173"/>
      <c r="S4" s="173"/>
      <c r="T4" s="173"/>
      <c r="U4" s="173"/>
      <c r="V4" s="173"/>
      <c r="W4" s="172" t="str">
        <f>B12</f>
        <v xml:space="preserve"> Верхнеподпольненское сельское поселение</v>
      </c>
      <c r="X4" s="173"/>
      <c r="Y4" s="173"/>
      <c r="Z4" s="173"/>
      <c r="AA4" s="173"/>
      <c r="AB4" s="173"/>
      <c r="AC4" s="173"/>
      <c r="AD4" s="173"/>
      <c r="AE4" s="173"/>
      <c r="AF4" s="173"/>
    </row>
    <row r="5" spans="1:32" s="56" customFormat="1" ht="15" customHeight="1" thickBot="1">
      <c r="A5" s="133"/>
      <c r="B5" s="134"/>
      <c r="C5" s="40" t="s">
        <v>13</v>
      </c>
      <c r="D5" s="97">
        <v>1.04</v>
      </c>
      <c r="E5" s="37"/>
      <c r="F5" s="40"/>
      <c r="G5" s="49"/>
      <c r="H5" s="50"/>
      <c r="I5" s="51"/>
      <c r="J5" s="50"/>
      <c r="K5" s="52"/>
      <c r="L5" s="53"/>
      <c r="M5" s="40" t="s">
        <v>13</v>
      </c>
      <c r="N5" s="54">
        <v>1.04</v>
      </c>
      <c r="O5" s="50"/>
      <c r="P5" s="50"/>
      <c r="Q5" s="50"/>
      <c r="R5" s="50"/>
      <c r="S5" s="55"/>
      <c r="U5" s="52"/>
      <c r="V5" s="53"/>
      <c r="W5" s="40" t="s">
        <v>13</v>
      </c>
      <c r="X5" s="54">
        <v>1.04</v>
      </c>
      <c r="AE5" s="52"/>
      <c r="AF5" s="53"/>
    </row>
    <row r="6" spans="1:32" s="48" customFormat="1" ht="139.69999999999999" customHeight="1">
      <c r="A6" s="135" t="s">
        <v>8</v>
      </c>
      <c r="B6" s="137" t="s">
        <v>28</v>
      </c>
      <c r="C6" s="140" t="s">
        <v>32</v>
      </c>
      <c r="D6" s="141"/>
      <c r="E6" s="129" t="s">
        <v>40</v>
      </c>
      <c r="F6" s="130"/>
      <c r="G6" s="170" t="s">
        <v>31</v>
      </c>
      <c r="H6" s="171"/>
      <c r="I6" s="159" t="s">
        <v>15</v>
      </c>
      <c r="J6" s="174" t="s">
        <v>16</v>
      </c>
      <c r="K6" s="142" t="s">
        <v>0</v>
      </c>
      <c r="L6" s="167" t="s">
        <v>30</v>
      </c>
      <c r="M6" s="140" t="s">
        <v>32</v>
      </c>
      <c r="N6" s="141"/>
      <c r="O6" s="190" t="s">
        <v>41</v>
      </c>
      <c r="P6" s="191"/>
      <c r="Q6" s="140" t="s">
        <v>14</v>
      </c>
      <c r="R6" s="184"/>
      <c r="S6" s="159" t="s">
        <v>27</v>
      </c>
      <c r="T6" s="162" t="s">
        <v>16</v>
      </c>
      <c r="U6" s="142" t="s">
        <v>0</v>
      </c>
      <c r="V6" s="167" t="s">
        <v>36</v>
      </c>
      <c r="W6" s="140" t="s">
        <v>32</v>
      </c>
      <c r="X6" s="141"/>
      <c r="Y6" s="129" t="s">
        <v>42</v>
      </c>
      <c r="Z6" s="130"/>
      <c r="AA6" s="170" t="s">
        <v>14</v>
      </c>
      <c r="AB6" s="171"/>
      <c r="AC6" s="177" t="s">
        <v>27</v>
      </c>
      <c r="AD6" s="174" t="s">
        <v>16</v>
      </c>
      <c r="AE6" s="142" t="s">
        <v>0</v>
      </c>
      <c r="AF6" s="167" t="s">
        <v>39</v>
      </c>
    </row>
    <row r="7" spans="1:32" s="48" customFormat="1" ht="24.75" customHeight="1">
      <c r="A7" s="136"/>
      <c r="B7" s="138"/>
      <c r="C7" s="131" t="s">
        <v>17</v>
      </c>
      <c r="D7" s="145" t="s">
        <v>18</v>
      </c>
      <c r="E7" s="131" t="s">
        <v>17</v>
      </c>
      <c r="F7" s="145" t="s">
        <v>18</v>
      </c>
      <c r="G7" s="131" t="s">
        <v>17</v>
      </c>
      <c r="H7" s="145" t="s">
        <v>18</v>
      </c>
      <c r="I7" s="181"/>
      <c r="J7" s="175"/>
      <c r="K7" s="143"/>
      <c r="L7" s="168"/>
      <c r="M7" s="151" t="s">
        <v>17</v>
      </c>
      <c r="N7" s="156" t="s">
        <v>18</v>
      </c>
      <c r="O7" s="151" t="s">
        <v>17</v>
      </c>
      <c r="P7" s="156" t="s">
        <v>18</v>
      </c>
      <c r="Q7" s="151" t="s">
        <v>17</v>
      </c>
      <c r="R7" s="187" t="s">
        <v>18</v>
      </c>
      <c r="S7" s="160"/>
      <c r="T7" s="163"/>
      <c r="U7" s="143"/>
      <c r="V7" s="168"/>
      <c r="W7" s="131" t="s">
        <v>17</v>
      </c>
      <c r="X7" s="145" t="s">
        <v>18</v>
      </c>
      <c r="Y7" s="131" t="s">
        <v>17</v>
      </c>
      <c r="Z7" s="145" t="s">
        <v>18</v>
      </c>
      <c r="AA7" s="131" t="s">
        <v>17</v>
      </c>
      <c r="AB7" s="183" t="s">
        <v>18</v>
      </c>
      <c r="AC7" s="178"/>
      <c r="AD7" s="175"/>
      <c r="AE7" s="143"/>
      <c r="AF7" s="168"/>
    </row>
    <row r="8" spans="1:32" s="48" customFormat="1" ht="18.75" customHeight="1">
      <c r="A8" s="136"/>
      <c r="B8" s="138"/>
      <c r="C8" s="132"/>
      <c r="D8" s="145"/>
      <c r="E8" s="132"/>
      <c r="F8" s="145"/>
      <c r="G8" s="132"/>
      <c r="H8" s="145"/>
      <c r="I8" s="181"/>
      <c r="J8" s="175"/>
      <c r="K8" s="143"/>
      <c r="L8" s="168"/>
      <c r="M8" s="152"/>
      <c r="N8" s="157"/>
      <c r="O8" s="152"/>
      <c r="P8" s="157"/>
      <c r="Q8" s="152"/>
      <c r="R8" s="188"/>
      <c r="S8" s="160"/>
      <c r="T8" s="163"/>
      <c r="U8" s="143"/>
      <c r="V8" s="168"/>
      <c r="W8" s="132"/>
      <c r="X8" s="145"/>
      <c r="Y8" s="132"/>
      <c r="Z8" s="145"/>
      <c r="AA8" s="132"/>
      <c r="AB8" s="183"/>
      <c r="AC8" s="178"/>
      <c r="AD8" s="175"/>
      <c r="AE8" s="143"/>
      <c r="AF8" s="168"/>
    </row>
    <row r="9" spans="1:32" s="48" customFormat="1" ht="69" customHeight="1">
      <c r="A9" s="136"/>
      <c r="B9" s="139"/>
      <c r="C9" s="132"/>
      <c r="D9" s="145"/>
      <c r="E9" s="132"/>
      <c r="F9" s="145"/>
      <c r="G9" s="132"/>
      <c r="H9" s="145"/>
      <c r="I9" s="182"/>
      <c r="J9" s="176"/>
      <c r="K9" s="144"/>
      <c r="L9" s="169"/>
      <c r="M9" s="153"/>
      <c r="N9" s="158"/>
      <c r="O9" s="153"/>
      <c r="P9" s="158"/>
      <c r="Q9" s="153"/>
      <c r="R9" s="189"/>
      <c r="S9" s="161"/>
      <c r="T9" s="164"/>
      <c r="U9" s="144"/>
      <c r="V9" s="169"/>
      <c r="W9" s="132"/>
      <c r="X9" s="145"/>
      <c r="Y9" s="132"/>
      <c r="Z9" s="145"/>
      <c r="AA9" s="132"/>
      <c r="AB9" s="183"/>
      <c r="AC9" s="179"/>
      <c r="AD9" s="176"/>
      <c r="AE9" s="144"/>
      <c r="AF9" s="169"/>
    </row>
    <row r="10" spans="1:32" s="86" customFormat="1" ht="17.25" customHeight="1" thickBot="1">
      <c r="A10" s="57"/>
      <c r="B10" s="58"/>
      <c r="C10" s="59" t="s">
        <v>19</v>
      </c>
      <c r="D10" s="60" t="s">
        <v>20</v>
      </c>
      <c r="E10" s="61" t="s">
        <v>21</v>
      </c>
      <c r="F10" s="62" t="s">
        <v>22</v>
      </c>
      <c r="G10" s="63"/>
      <c r="H10" s="64"/>
      <c r="I10" s="65" t="s">
        <v>23</v>
      </c>
      <c r="J10" s="66" t="s">
        <v>24</v>
      </c>
      <c r="K10" s="34" t="s">
        <v>25</v>
      </c>
      <c r="L10" s="67" t="s">
        <v>26</v>
      </c>
      <c r="M10" s="68" t="s">
        <v>19</v>
      </c>
      <c r="N10" s="69" t="s">
        <v>20</v>
      </c>
      <c r="O10" s="70" t="s">
        <v>21</v>
      </c>
      <c r="P10" s="71" t="s">
        <v>22</v>
      </c>
      <c r="Q10" s="72"/>
      <c r="R10" s="73"/>
      <c r="S10" s="74" t="s">
        <v>23</v>
      </c>
      <c r="T10" s="75" t="s">
        <v>24</v>
      </c>
      <c r="U10" s="75" t="s">
        <v>25</v>
      </c>
      <c r="V10" s="76" t="s">
        <v>26</v>
      </c>
      <c r="W10" s="77" t="s">
        <v>19</v>
      </c>
      <c r="X10" s="78" t="s">
        <v>20</v>
      </c>
      <c r="Y10" s="79" t="s">
        <v>21</v>
      </c>
      <c r="Z10" s="80" t="s">
        <v>22</v>
      </c>
      <c r="AA10" s="81"/>
      <c r="AB10" s="82"/>
      <c r="AC10" s="83" t="s">
        <v>23</v>
      </c>
      <c r="AD10" s="84" t="s">
        <v>24</v>
      </c>
      <c r="AE10" s="84" t="s">
        <v>25</v>
      </c>
      <c r="AF10" s="85" t="s">
        <v>26</v>
      </c>
    </row>
    <row r="11" spans="1:32" s="42" customFormat="1" ht="12.75" customHeight="1" thickBot="1">
      <c r="A11" s="43">
        <v>1</v>
      </c>
      <c r="B11" s="44">
        <f>A11+1</f>
        <v>2</v>
      </c>
      <c r="C11" s="44">
        <f t="shared" ref="C11:AF11" si="0">B11+1</f>
        <v>3</v>
      </c>
      <c r="D11" s="44">
        <f t="shared" si="0"/>
        <v>4</v>
      </c>
      <c r="E11" s="44">
        <f t="shared" si="0"/>
        <v>5</v>
      </c>
      <c r="F11" s="44">
        <f>E11+1</f>
        <v>6</v>
      </c>
      <c r="G11" s="44">
        <f t="shared" si="0"/>
        <v>7</v>
      </c>
      <c r="H11" s="44">
        <f t="shared" si="0"/>
        <v>8</v>
      </c>
      <c r="I11" s="44">
        <f t="shared" si="0"/>
        <v>9</v>
      </c>
      <c r="J11" s="44">
        <f t="shared" si="0"/>
        <v>10</v>
      </c>
      <c r="K11" s="44">
        <f>J11+1</f>
        <v>11</v>
      </c>
      <c r="L11" s="44">
        <f t="shared" si="0"/>
        <v>12</v>
      </c>
      <c r="M11" s="44">
        <f t="shared" si="0"/>
        <v>13</v>
      </c>
      <c r="N11" s="44">
        <f t="shared" si="0"/>
        <v>14</v>
      </c>
      <c r="O11" s="99">
        <f t="shared" si="0"/>
        <v>15</v>
      </c>
      <c r="P11" s="44">
        <f t="shared" si="0"/>
        <v>16</v>
      </c>
      <c r="Q11" s="44">
        <f t="shared" si="0"/>
        <v>17</v>
      </c>
      <c r="R11" s="44">
        <f t="shared" si="0"/>
        <v>18</v>
      </c>
      <c r="S11" s="44">
        <f t="shared" si="0"/>
        <v>19</v>
      </c>
      <c r="T11" s="44">
        <f t="shared" si="0"/>
        <v>20</v>
      </c>
      <c r="U11" s="44">
        <f t="shared" si="0"/>
        <v>21</v>
      </c>
      <c r="V11" s="44">
        <f t="shared" si="0"/>
        <v>22</v>
      </c>
      <c r="W11" s="44">
        <f t="shared" si="0"/>
        <v>23</v>
      </c>
      <c r="X11" s="44">
        <f t="shared" si="0"/>
        <v>24</v>
      </c>
      <c r="Y11" s="44">
        <f t="shared" si="0"/>
        <v>25</v>
      </c>
      <c r="Z11" s="44">
        <f t="shared" si="0"/>
        <v>26</v>
      </c>
      <c r="AA11" s="44">
        <f t="shared" si="0"/>
        <v>27</v>
      </c>
      <c r="AB11" s="44">
        <f t="shared" si="0"/>
        <v>28</v>
      </c>
      <c r="AC11" s="44">
        <f t="shared" si="0"/>
        <v>29</v>
      </c>
      <c r="AD11" s="44">
        <f t="shared" si="0"/>
        <v>30</v>
      </c>
      <c r="AE11" s="44">
        <f t="shared" si="0"/>
        <v>31</v>
      </c>
      <c r="AF11" s="44">
        <f t="shared" si="0"/>
        <v>32</v>
      </c>
    </row>
    <row r="12" spans="1:32" s="7" customFormat="1" ht="24" customHeight="1">
      <c r="A12" s="5">
        <v>1</v>
      </c>
      <c r="B12" s="1" t="s">
        <v>12</v>
      </c>
      <c r="C12" s="6">
        <v>46.4</v>
      </c>
      <c r="D12" s="6">
        <v>0</v>
      </c>
      <c r="E12" s="88">
        <v>5077.6000000000004</v>
      </c>
      <c r="F12" s="6">
        <v>0</v>
      </c>
      <c r="G12" s="11">
        <f>C12*E12*I12/1000</f>
        <v>245</v>
      </c>
      <c r="H12" s="11">
        <v>0</v>
      </c>
      <c r="I12" s="41">
        <v>1.04</v>
      </c>
      <c r="J12" s="88">
        <v>151.19999999999999</v>
      </c>
      <c r="K12" s="88">
        <v>0</v>
      </c>
      <c r="L12" s="11">
        <f>(G12+H12)+J12+K12</f>
        <v>396.2</v>
      </c>
      <c r="M12" s="88">
        <v>46.4</v>
      </c>
      <c r="N12" s="88">
        <v>0</v>
      </c>
      <c r="O12" s="101">
        <v>5280.1</v>
      </c>
      <c r="P12" s="11">
        <v>0</v>
      </c>
      <c r="Q12" s="11">
        <f>M12*O12*S12/1000</f>
        <v>254.8</v>
      </c>
      <c r="R12" s="11">
        <v>0</v>
      </c>
      <c r="S12" s="93">
        <v>1.04</v>
      </c>
      <c r="T12" s="89">
        <v>151.19999999999999</v>
      </c>
      <c r="U12" s="89">
        <v>0</v>
      </c>
      <c r="V12" s="11">
        <f>(Q12+R12)+T12+U12</f>
        <v>406</v>
      </c>
      <c r="W12" s="89">
        <v>46.4</v>
      </c>
      <c r="X12" s="89">
        <v>0</v>
      </c>
      <c r="Y12" s="91">
        <v>5491.3</v>
      </c>
      <c r="Z12" s="95">
        <v>0</v>
      </c>
      <c r="AA12" s="11">
        <f>W12*Y12*AC12/1000</f>
        <v>265</v>
      </c>
      <c r="AB12" s="91">
        <v>0</v>
      </c>
      <c r="AC12" s="93">
        <v>1.04</v>
      </c>
      <c r="AD12" s="88">
        <v>151.19999999999999</v>
      </c>
      <c r="AE12" s="88">
        <v>0</v>
      </c>
      <c r="AF12" s="11">
        <f>(AA12+AB12)+AD12+AE12</f>
        <v>416.2</v>
      </c>
    </row>
    <row r="13" spans="1:32" s="7" customFormat="1" ht="15" hidden="1" customHeight="1">
      <c r="A13" s="5">
        <f>A12+1</f>
        <v>2</v>
      </c>
      <c r="B13" s="1"/>
      <c r="C13" s="6">
        <v>0</v>
      </c>
      <c r="D13" s="6">
        <v>0</v>
      </c>
      <c r="E13" s="88">
        <v>0</v>
      </c>
      <c r="F13" s="6">
        <v>0</v>
      </c>
      <c r="G13" s="11">
        <f t="shared" ref="G13:G30" si="1">C13*E13*I13/1000</f>
        <v>0</v>
      </c>
      <c r="H13" s="11">
        <f t="shared" ref="H13:H30" si="2">D13*F13*I13/1000</f>
        <v>0</v>
      </c>
      <c r="I13" s="41">
        <v>1</v>
      </c>
      <c r="J13" s="88">
        <v>0</v>
      </c>
      <c r="K13" s="88">
        <v>0</v>
      </c>
      <c r="L13" s="11">
        <f t="shared" ref="L13:L30" si="3">(G13+H13)+J13+K13</f>
        <v>0</v>
      </c>
      <c r="M13" s="88">
        <v>0</v>
      </c>
      <c r="N13" s="88">
        <v>0</v>
      </c>
      <c r="O13" s="11">
        <f t="shared" ref="O13:O30" si="4">E13*I13</f>
        <v>0</v>
      </c>
      <c r="P13" s="11">
        <f t="shared" ref="P13:P30" si="5">F13*I13</f>
        <v>0</v>
      </c>
      <c r="Q13" s="11">
        <f t="shared" ref="Q13:Q30" si="6">M13*O13*S13/1000</f>
        <v>0</v>
      </c>
      <c r="R13" s="11">
        <f t="shared" ref="R13:R30" si="7">N13*P13*S13/1000</f>
        <v>0</v>
      </c>
      <c r="S13" s="93">
        <v>1</v>
      </c>
      <c r="T13" s="89">
        <v>0</v>
      </c>
      <c r="U13" s="89">
        <v>0</v>
      </c>
      <c r="V13" s="92">
        <f t="shared" ref="V13:V30" si="8">(Q13+R13)+T13+U13</f>
        <v>0</v>
      </c>
      <c r="W13" s="89">
        <v>0</v>
      </c>
      <c r="X13" s="89">
        <v>0</v>
      </c>
      <c r="Y13" s="91">
        <f t="shared" ref="Y13:Y30" si="9">O13*S13</f>
        <v>0</v>
      </c>
      <c r="Z13" s="95">
        <f t="shared" ref="Z13:Z30" si="10">P13*S13</f>
        <v>0</v>
      </c>
      <c r="AA13" s="91">
        <f t="shared" ref="AA13:AA30" si="11">W13*Y13*AC13/1000</f>
        <v>0</v>
      </c>
      <c r="AB13" s="91">
        <f t="shared" ref="AB13:AB30" si="12">X13*Z13*AC13/1000</f>
        <v>0</v>
      </c>
      <c r="AC13" s="93">
        <v>1</v>
      </c>
      <c r="AD13" s="88">
        <v>0</v>
      </c>
      <c r="AE13" s="88">
        <v>0</v>
      </c>
      <c r="AF13" s="92">
        <f t="shared" ref="AF13:AF30" si="13">(AA13+AB13)+AD13+AE13</f>
        <v>0</v>
      </c>
    </row>
    <row r="14" spans="1:32" s="7" customFormat="1" ht="15" hidden="1" customHeight="1">
      <c r="A14" s="5">
        <f t="shared" ref="A14:A30" si="14">A13+1</f>
        <v>3</v>
      </c>
      <c r="B14" s="1"/>
      <c r="C14" s="6">
        <v>0</v>
      </c>
      <c r="D14" s="6">
        <v>0</v>
      </c>
      <c r="E14" s="88">
        <v>0</v>
      </c>
      <c r="F14" s="6">
        <v>0</v>
      </c>
      <c r="G14" s="11">
        <f t="shared" si="1"/>
        <v>0</v>
      </c>
      <c r="H14" s="11">
        <f t="shared" si="2"/>
        <v>0</v>
      </c>
      <c r="I14" s="41">
        <v>1</v>
      </c>
      <c r="J14" s="88">
        <v>0</v>
      </c>
      <c r="K14" s="88">
        <v>0</v>
      </c>
      <c r="L14" s="11">
        <f t="shared" si="3"/>
        <v>0</v>
      </c>
      <c r="M14" s="88">
        <v>0</v>
      </c>
      <c r="N14" s="88">
        <v>0</v>
      </c>
      <c r="O14" s="11">
        <f t="shared" si="4"/>
        <v>0</v>
      </c>
      <c r="P14" s="11">
        <f t="shared" si="5"/>
        <v>0</v>
      </c>
      <c r="Q14" s="11">
        <f t="shared" si="6"/>
        <v>0</v>
      </c>
      <c r="R14" s="11">
        <f t="shared" si="7"/>
        <v>0</v>
      </c>
      <c r="S14" s="93">
        <v>1</v>
      </c>
      <c r="T14" s="89">
        <v>0</v>
      </c>
      <c r="U14" s="89">
        <v>0</v>
      </c>
      <c r="V14" s="92">
        <f t="shared" si="8"/>
        <v>0</v>
      </c>
      <c r="W14" s="89">
        <v>0</v>
      </c>
      <c r="X14" s="89">
        <v>0</v>
      </c>
      <c r="Y14" s="91">
        <f t="shared" si="9"/>
        <v>0</v>
      </c>
      <c r="Z14" s="95">
        <f t="shared" si="10"/>
        <v>0</v>
      </c>
      <c r="AA14" s="91">
        <f t="shared" si="11"/>
        <v>0</v>
      </c>
      <c r="AB14" s="91">
        <f t="shared" si="12"/>
        <v>0</v>
      </c>
      <c r="AC14" s="93">
        <v>1</v>
      </c>
      <c r="AD14" s="88">
        <v>0</v>
      </c>
      <c r="AE14" s="88">
        <v>0</v>
      </c>
      <c r="AF14" s="92">
        <f t="shared" si="13"/>
        <v>0</v>
      </c>
    </row>
    <row r="15" spans="1:32" s="7" customFormat="1" ht="15" hidden="1" customHeight="1">
      <c r="A15" s="5">
        <f t="shared" si="14"/>
        <v>4</v>
      </c>
      <c r="B15" s="1"/>
      <c r="C15" s="6">
        <v>0</v>
      </c>
      <c r="D15" s="6">
        <v>0</v>
      </c>
      <c r="E15" s="88">
        <v>0</v>
      </c>
      <c r="F15" s="6">
        <v>0</v>
      </c>
      <c r="G15" s="11">
        <f t="shared" si="1"/>
        <v>0</v>
      </c>
      <c r="H15" s="11">
        <f t="shared" si="2"/>
        <v>0</v>
      </c>
      <c r="I15" s="41">
        <v>1</v>
      </c>
      <c r="J15" s="88">
        <v>0</v>
      </c>
      <c r="K15" s="88">
        <v>0</v>
      </c>
      <c r="L15" s="11">
        <f t="shared" si="3"/>
        <v>0</v>
      </c>
      <c r="M15" s="88">
        <v>0</v>
      </c>
      <c r="N15" s="88">
        <v>0</v>
      </c>
      <c r="O15" s="11">
        <f t="shared" si="4"/>
        <v>0</v>
      </c>
      <c r="P15" s="11">
        <f t="shared" si="5"/>
        <v>0</v>
      </c>
      <c r="Q15" s="11">
        <f t="shared" si="6"/>
        <v>0</v>
      </c>
      <c r="R15" s="11">
        <f t="shared" si="7"/>
        <v>0</v>
      </c>
      <c r="S15" s="93">
        <v>1</v>
      </c>
      <c r="T15" s="89">
        <v>0</v>
      </c>
      <c r="U15" s="89">
        <v>0</v>
      </c>
      <c r="V15" s="92">
        <f t="shared" si="8"/>
        <v>0</v>
      </c>
      <c r="W15" s="89">
        <v>0</v>
      </c>
      <c r="X15" s="89">
        <v>0</v>
      </c>
      <c r="Y15" s="91">
        <f t="shared" si="9"/>
        <v>0</v>
      </c>
      <c r="Z15" s="95">
        <f t="shared" si="10"/>
        <v>0</v>
      </c>
      <c r="AA15" s="91">
        <f t="shared" si="11"/>
        <v>0</v>
      </c>
      <c r="AB15" s="91">
        <f t="shared" si="12"/>
        <v>0</v>
      </c>
      <c r="AC15" s="93">
        <v>1</v>
      </c>
      <c r="AD15" s="88">
        <v>0</v>
      </c>
      <c r="AE15" s="88">
        <v>0</v>
      </c>
      <c r="AF15" s="92">
        <f t="shared" si="13"/>
        <v>0</v>
      </c>
    </row>
    <row r="16" spans="1:32" s="7" customFormat="1" ht="15" hidden="1" customHeight="1">
      <c r="A16" s="5">
        <f t="shared" si="14"/>
        <v>5</v>
      </c>
      <c r="B16" s="1"/>
      <c r="C16" s="6">
        <v>0</v>
      </c>
      <c r="D16" s="6">
        <v>0</v>
      </c>
      <c r="E16" s="88">
        <v>0</v>
      </c>
      <c r="F16" s="6">
        <v>0</v>
      </c>
      <c r="G16" s="11">
        <f t="shared" si="1"/>
        <v>0</v>
      </c>
      <c r="H16" s="11">
        <f t="shared" si="2"/>
        <v>0</v>
      </c>
      <c r="I16" s="41">
        <v>1</v>
      </c>
      <c r="J16" s="88">
        <v>0</v>
      </c>
      <c r="K16" s="88">
        <v>0</v>
      </c>
      <c r="L16" s="11">
        <f t="shared" si="3"/>
        <v>0</v>
      </c>
      <c r="M16" s="88">
        <v>0</v>
      </c>
      <c r="N16" s="88">
        <v>0</v>
      </c>
      <c r="O16" s="11">
        <f t="shared" si="4"/>
        <v>0</v>
      </c>
      <c r="P16" s="11">
        <f t="shared" si="5"/>
        <v>0</v>
      </c>
      <c r="Q16" s="11">
        <f t="shared" si="6"/>
        <v>0</v>
      </c>
      <c r="R16" s="11">
        <f t="shared" si="7"/>
        <v>0</v>
      </c>
      <c r="S16" s="93">
        <v>1</v>
      </c>
      <c r="T16" s="89">
        <v>0</v>
      </c>
      <c r="U16" s="89">
        <v>0</v>
      </c>
      <c r="V16" s="92">
        <f t="shared" si="8"/>
        <v>0</v>
      </c>
      <c r="W16" s="89">
        <v>0</v>
      </c>
      <c r="X16" s="89">
        <v>0</v>
      </c>
      <c r="Y16" s="91">
        <f t="shared" si="9"/>
        <v>0</v>
      </c>
      <c r="Z16" s="95">
        <f t="shared" si="10"/>
        <v>0</v>
      </c>
      <c r="AA16" s="91">
        <f t="shared" si="11"/>
        <v>0</v>
      </c>
      <c r="AB16" s="91">
        <f t="shared" si="12"/>
        <v>0</v>
      </c>
      <c r="AC16" s="93">
        <v>1</v>
      </c>
      <c r="AD16" s="88">
        <v>0</v>
      </c>
      <c r="AE16" s="88">
        <v>0</v>
      </c>
      <c r="AF16" s="92">
        <f t="shared" si="13"/>
        <v>0</v>
      </c>
    </row>
    <row r="17" spans="1:32" s="7" customFormat="1" ht="15" hidden="1" customHeight="1">
      <c r="A17" s="5">
        <f t="shared" si="14"/>
        <v>6</v>
      </c>
      <c r="B17" s="1"/>
      <c r="C17" s="6">
        <v>0</v>
      </c>
      <c r="D17" s="6">
        <v>0</v>
      </c>
      <c r="E17" s="88">
        <v>0</v>
      </c>
      <c r="F17" s="6">
        <v>0</v>
      </c>
      <c r="G17" s="11">
        <f t="shared" si="1"/>
        <v>0</v>
      </c>
      <c r="H17" s="11">
        <f t="shared" si="2"/>
        <v>0</v>
      </c>
      <c r="I17" s="41">
        <v>1</v>
      </c>
      <c r="J17" s="88">
        <v>0</v>
      </c>
      <c r="K17" s="88">
        <v>0</v>
      </c>
      <c r="L17" s="11">
        <f t="shared" si="3"/>
        <v>0</v>
      </c>
      <c r="M17" s="88">
        <v>0</v>
      </c>
      <c r="N17" s="88">
        <v>0</v>
      </c>
      <c r="O17" s="11">
        <f t="shared" si="4"/>
        <v>0</v>
      </c>
      <c r="P17" s="11">
        <f t="shared" si="5"/>
        <v>0</v>
      </c>
      <c r="Q17" s="11">
        <f t="shared" si="6"/>
        <v>0</v>
      </c>
      <c r="R17" s="11">
        <f t="shared" si="7"/>
        <v>0</v>
      </c>
      <c r="S17" s="93">
        <v>1</v>
      </c>
      <c r="T17" s="89">
        <v>0</v>
      </c>
      <c r="U17" s="89">
        <v>0</v>
      </c>
      <c r="V17" s="92">
        <f t="shared" si="8"/>
        <v>0</v>
      </c>
      <c r="W17" s="89">
        <v>0</v>
      </c>
      <c r="X17" s="89">
        <v>0</v>
      </c>
      <c r="Y17" s="91">
        <f t="shared" si="9"/>
        <v>0</v>
      </c>
      <c r="Z17" s="95">
        <f t="shared" si="10"/>
        <v>0</v>
      </c>
      <c r="AA17" s="91">
        <f t="shared" si="11"/>
        <v>0</v>
      </c>
      <c r="AB17" s="91">
        <f t="shared" si="12"/>
        <v>0</v>
      </c>
      <c r="AC17" s="93">
        <v>1</v>
      </c>
      <c r="AD17" s="88">
        <v>0</v>
      </c>
      <c r="AE17" s="88">
        <v>0</v>
      </c>
      <c r="AF17" s="92">
        <f t="shared" si="13"/>
        <v>0</v>
      </c>
    </row>
    <row r="18" spans="1:32" s="7" customFormat="1" ht="15" hidden="1" customHeight="1">
      <c r="A18" s="5">
        <f t="shared" si="14"/>
        <v>7</v>
      </c>
      <c r="B18" s="1"/>
      <c r="C18" s="6">
        <v>0</v>
      </c>
      <c r="D18" s="6">
        <v>0</v>
      </c>
      <c r="E18" s="88">
        <v>0</v>
      </c>
      <c r="F18" s="6">
        <v>0</v>
      </c>
      <c r="G18" s="11">
        <f t="shared" si="1"/>
        <v>0</v>
      </c>
      <c r="H18" s="11">
        <f t="shared" si="2"/>
        <v>0</v>
      </c>
      <c r="I18" s="41">
        <v>1</v>
      </c>
      <c r="J18" s="88">
        <v>0</v>
      </c>
      <c r="K18" s="88">
        <v>0</v>
      </c>
      <c r="L18" s="11">
        <f t="shared" si="3"/>
        <v>0</v>
      </c>
      <c r="M18" s="88">
        <v>0</v>
      </c>
      <c r="N18" s="88">
        <v>0</v>
      </c>
      <c r="O18" s="11">
        <f t="shared" si="4"/>
        <v>0</v>
      </c>
      <c r="P18" s="11">
        <f t="shared" si="5"/>
        <v>0</v>
      </c>
      <c r="Q18" s="11">
        <f t="shared" si="6"/>
        <v>0</v>
      </c>
      <c r="R18" s="11">
        <f t="shared" si="7"/>
        <v>0</v>
      </c>
      <c r="S18" s="93">
        <v>1</v>
      </c>
      <c r="T18" s="89">
        <v>0</v>
      </c>
      <c r="U18" s="89">
        <v>0</v>
      </c>
      <c r="V18" s="92">
        <f t="shared" si="8"/>
        <v>0</v>
      </c>
      <c r="W18" s="89">
        <v>0</v>
      </c>
      <c r="X18" s="89">
        <v>0</v>
      </c>
      <c r="Y18" s="91">
        <f t="shared" si="9"/>
        <v>0</v>
      </c>
      <c r="Z18" s="95">
        <f t="shared" si="10"/>
        <v>0</v>
      </c>
      <c r="AA18" s="91">
        <f t="shared" si="11"/>
        <v>0</v>
      </c>
      <c r="AB18" s="91">
        <f t="shared" si="12"/>
        <v>0</v>
      </c>
      <c r="AC18" s="93">
        <v>1</v>
      </c>
      <c r="AD18" s="88">
        <v>0</v>
      </c>
      <c r="AE18" s="88">
        <v>0</v>
      </c>
      <c r="AF18" s="92">
        <f t="shared" si="13"/>
        <v>0</v>
      </c>
    </row>
    <row r="19" spans="1:32" s="7" customFormat="1" ht="15" hidden="1" customHeight="1">
      <c r="A19" s="5">
        <f t="shared" si="14"/>
        <v>8</v>
      </c>
      <c r="B19" s="1"/>
      <c r="C19" s="6">
        <v>0</v>
      </c>
      <c r="D19" s="6">
        <v>0</v>
      </c>
      <c r="E19" s="88">
        <v>0</v>
      </c>
      <c r="F19" s="6">
        <v>0</v>
      </c>
      <c r="G19" s="11">
        <f t="shared" si="1"/>
        <v>0</v>
      </c>
      <c r="H19" s="11">
        <f t="shared" si="2"/>
        <v>0</v>
      </c>
      <c r="I19" s="41">
        <v>1</v>
      </c>
      <c r="J19" s="88">
        <v>0</v>
      </c>
      <c r="K19" s="88">
        <v>0</v>
      </c>
      <c r="L19" s="11">
        <f t="shared" si="3"/>
        <v>0</v>
      </c>
      <c r="M19" s="88">
        <v>0</v>
      </c>
      <c r="N19" s="88">
        <v>0</v>
      </c>
      <c r="O19" s="11">
        <f t="shared" si="4"/>
        <v>0</v>
      </c>
      <c r="P19" s="11">
        <f t="shared" si="5"/>
        <v>0</v>
      </c>
      <c r="Q19" s="11">
        <f t="shared" si="6"/>
        <v>0</v>
      </c>
      <c r="R19" s="11">
        <f t="shared" si="7"/>
        <v>0</v>
      </c>
      <c r="S19" s="93">
        <v>1</v>
      </c>
      <c r="T19" s="89">
        <v>0</v>
      </c>
      <c r="U19" s="89">
        <v>0</v>
      </c>
      <c r="V19" s="92">
        <f t="shared" si="8"/>
        <v>0</v>
      </c>
      <c r="W19" s="89">
        <v>0</v>
      </c>
      <c r="X19" s="89">
        <v>0</v>
      </c>
      <c r="Y19" s="91">
        <f t="shared" si="9"/>
        <v>0</v>
      </c>
      <c r="Z19" s="95">
        <f t="shared" si="10"/>
        <v>0</v>
      </c>
      <c r="AA19" s="91">
        <f t="shared" si="11"/>
        <v>0</v>
      </c>
      <c r="AB19" s="91">
        <f t="shared" si="12"/>
        <v>0</v>
      </c>
      <c r="AC19" s="93">
        <v>1</v>
      </c>
      <c r="AD19" s="88">
        <v>0</v>
      </c>
      <c r="AE19" s="88">
        <v>0</v>
      </c>
      <c r="AF19" s="92">
        <f t="shared" si="13"/>
        <v>0</v>
      </c>
    </row>
    <row r="20" spans="1:32" s="7" customFormat="1" ht="15" hidden="1" customHeight="1">
      <c r="A20" s="5">
        <f t="shared" si="14"/>
        <v>9</v>
      </c>
      <c r="B20" s="1"/>
      <c r="C20" s="6">
        <v>0</v>
      </c>
      <c r="D20" s="6">
        <v>0</v>
      </c>
      <c r="E20" s="88">
        <v>0</v>
      </c>
      <c r="F20" s="6">
        <v>0</v>
      </c>
      <c r="G20" s="11">
        <f t="shared" si="1"/>
        <v>0</v>
      </c>
      <c r="H20" s="11">
        <f t="shared" si="2"/>
        <v>0</v>
      </c>
      <c r="I20" s="41">
        <v>1</v>
      </c>
      <c r="J20" s="88">
        <v>0</v>
      </c>
      <c r="K20" s="88">
        <v>0</v>
      </c>
      <c r="L20" s="11">
        <f t="shared" si="3"/>
        <v>0</v>
      </c>
      <c r="M20" s="88">
        <v>0</v>
      </c>
      <c r="N20" s="88">
        <v>0</v>
      </c>
      <c r="O20" s="11">
        <f t="shared" si="4"/>
        <v>0</v>
      </c>
      <c r="P20" s="11">
        <f t="shared" si="5"/>
        <v>0</v>
      </c>
      <c r="Q20" s="11">
        <f t="shared" si="6"/>
        <v>0</v>
      </c>
      <c r="R20" s="11">
        <f t="shared" si="7"/>
        <v>0</v>
      </c>
      <c r="S20" s="93">
        <v>1</v>
      </c>
      <c r="T20" s="89">
        <v>0</v>
      </c>
      <c r="U20" s="89">
        <v>0</v>
      </c>
      <c r="V20" s="92">
        <f t="shared" si="8"/>
        <v>0</v>
      </c>
      <c r="W20" s="89">
        <v>0</v>
      </c>
      <c r="X20" s="89">
        <v>0</v>
      </c>
      <c r="Y20" s="91">
        <f t="shared" si="9"/>
        <v>0</v>
      </c>
      <c r="Z20" s="95">
        <f t="shared" si="10"/>
        <v>0</v>
      </c>
      <c r="AA20" s="91">
        <f t="shared" si="11"/>
        <v>0</v>
      </c>
      <c r="AB20" s="91">
        <f t="shared" si="12"/>
        <v>0</v>
      </c>
      <c r="AC20" s="93">
        <v>1</v>
      </c>
      <c r="AD20" s="88">
        <v>0</v>
      </c>
      <c r="AE20" s="88">
        <v>0</v>
      </c>
      <c r="AF20" s="92">
        <f t="shared" si="13"/>
        <v>0</v>
      </c>
    </row>
    <row r="21" spans="1:32" s="7" customFormat="1" ht="15" hidden="1" customHeight="1">
      <c r="A21" s="5">
        <f t="shared" si="14"/>
        <v>10</v>
      </c>
      <c r="B21" s="1"/>
      <c r="C21" s="6">
        <v>0</v>
      </c>
      <c r="D21" s="6">
        <v>0</v>
      </c>
      <c r="E21" s="88">
        <v>0</v>
      </c>
      <c r="F21" s="6">
        <v>0</v>
      </c>
      <c r="G21" s="11">
        <f t="shared" si="1"/>
        <v>0</v>
      </c>
      <c r="H21" s="11">
        <f t="shared" si="2"/>
        <v>0</v>
      </c>
      <c r="I21" s="41">
        <v>1</v>
      </c>
      <c r="J21" s="88">
        <v>0</v>
      </c>
      <c r="K21" s="88">
        <v>0</v>
      </c>
      <c r="L21" s="11">
        <f t="shared" si="3"/>
        <v>0</v>
      </c>
      <c r="M21" s="88">
        <v>0</v>
      </c>
      <c r="N21" s="88">
        <v>0</v>
      </c>
      <c r="O21" s="11">
        <f t="shared" si="4"/>
        <v>0</v>
      </c>
      <c r="P21" s="11">
        <f t="shared" si="5"/>
        <v>0</v>
      </c>
      <c r="Q21" s="11">
        <f t="shared" si="6"/>
        <v>0</v>
      </c>
      <c r="R21" s="11">
        <f t="shared" si="7"/>
        <v>0</v>
      </c>
      <c r="S21" s="93">
        <v>1</v>
      </c>
      <c r="T21" s="89">
        <v>0</v>
      </c>
      <c r="U21" s="89">
        <v>0</v>
      </c>
      <c r="V21" s="92">
        <f t="shared" si="8"/>
        <v>0</v>
      </c>
      <c r="W21" s="89">
        <v>0</v>
      </c>
      <c r="X21" s="89">
        <v>0</v>
      </c>
      <c r="Y21" s="91">
        <f t="shared" si="9"/>
        <v>0</v>
      </c>
      <c r="Z21" s="95">
        <f t="shared" si="10"/>
        <v>0</v>
      </c>
      <c r="AA21" s="91">
        <f t="shared" si="11"/>
        <v>0</v>
      </c>
      <c r="AB21" s="91">
        <f t="shared" si="12"/>
        <v>0</v>
      </c>
      <c r="AC21" s="93">
        <v>1</v>
      </c>
      <c r="AD21" s="88">
        <v>0</v>
      </c>
      <c r="AE21" s="88">
        <v>0</v>
      </c>
      <c r="AF21" s="92">
        <f t="shared" si="13"/>
        <v>0</v>
      </c>
    </row>
    <row r="22" spans="1:32" s="7" customFormat="1" ht="15" hidden="1" customHeight="1">
      <c r="A22" s="5">
        <f t="shared" si="14"/>
        <v>11</v>
      </c>
      <c r="B22" s="1"/>
      <c r="C22" s="6">
        <v>0</v>
      </c>
      <c r="D22" s="6">
        <v>0</v>
      </c>
      <c r="E22" s="88">
        <v>0</v>
      </c>
      <c r="F22" s="6">
        <v>0</v>
      </c>
      <c r="G22" s="11">
        <f t="shared" si="1"/>
        <v>0</v>
      </c>
      <c r="H22" s="11">
        <f t="shared" si="2"/>
        <v>0</v>
      </c>
      <c r="I22" s="41">
        <v>1</v>
      </c>
      <c r="J22" s="88">
        <v>0</v>
      </c>
      <c r="K22" s="88">
        <v>0</v>
      </c>
      <c r="L22" s="11">
        <f t="shared" si="3"/>
        <v>0</v>
      </c>
      <c r="M22" s="88">
        <v>0</v>
      </c>
      <c r="N22" s="88">
        <v>0</v>
      </c>
      <c r="O22" s="11">
        <f t="shared" si="4"/>
        <v>0</v>
      </c>
      <c r="P22" s="11">
        <f t="shared" si="5"/>
        <v>0</v>
      </c>
      <c r="Q22" s="11">
        <f t="shared" si="6"/>
        <v>0</v>
      </c>
      <c r="R22" s="11">
        <f t="shared" si="7"/>
        <v>0</v>
      </c>
      <c r="S22" s="93">
        <v>1</v>
      </c>
      <c r="T22" s="89">
        <v>0</v>
      </c>
      <c r="U22" s="89">
        <v>0</v>
      </c>
      <c r="V22" s="92">
        <f t="shared" si="8"/>
        <v>0</v>
      </c>
      <c r="W22" s="89">
        <v>0</v>
      </c>
      <c r="X22" s="89">
        <v>0</v>
      </c>
      <c r="Y22" s="91">
        <f t="shared" si="9"/>
        <v>0</v>
      </c>
      <c r="Z22" s="95">
        <f t="shared" si="10"/>
        <v>0</v>
      </c>
      <c r="AA22" s="91">
        <f t="shared" si="11"/>
        <v>0</v>
      </c>
      <c r="AB22" s="91">
        <f t="shared" si="12"/>
        <v>0</v>
      </c>
      <c r="AC22" s="93">
        <v>1</v>
      </c>
      <c r="AD22" s="88">
        <v>0</v>
      </c>
      <c r="AE22" s="88">
        <v>0</v>
      </c>
      <c r="AF22" s="92">
        <f t="shared" si="13"/>
        <v>0</v>
      </c>
    </row>
    <row r="23" spans="1:32" s="7" customFormat="1" ht="15" hidden="1" customHeight="1">
      <c r="A23" s="5">
        <f t="shared" si="14"/>
        <v>12</v>
      </c>
      <c r="B23" s="1"/>
      <c r="C23" s="6">
        <v>0</v>
      </c>
      <c r="D23" s="6">
        <v>0</v>
      </c>
      <c r="E23" s="88">
        <v>0</v>
      </c>
      <c r="F23" s="6">
        <v>0</v>
      </c>
      <c r="G23" s="11">
        <f t="shared" si="1"/>
        <v>0</v>
      </c>
      <c r="H23" s="11">
        <f t="shared" si="2"/>
        <v>0</v>
      </c>
      <c r="I23" s="41">
        <v>1</v>
      </c>
      <c r="J23" s="88">
        <v>0</v>
      </c>
      <c r="K23" s="88">
        <v>0</v>
      </c>
      <c r="L23" s="11">
        <f t="shared" si="3"/>
        <v>0</v>
      </c>
      <c r="M23" s="88">
        <v>0</v>
      </c>
      <c r="N23" s="88">
        <v>0</v>
      </c>
      <c r="O23" s="11">
        <f t="shared" si="4"/>
        <v>0</v>
      </c>
      <c r="P23" s="11">
        <f t="shared" si="5"/>
        <v>0</v>
      </c>
      <c r="Q23" s="11">
        <f t="shared" si="6"/>
        <v>0</v>
      </c>
      <c r="R23" s="11">
        <f t="shared" si="7"/>
        <v>0</v>
      </c>
      <c r="S23" s="93">
        <v>1</v>
      </c>
      <c r="T23" s="89">
        <v>0</v>
      </c>
      <c r="U23" s="89">
        <v>0</v>
      </c>
      <c r="V23" s="92">
        <f t="shared" si="8"/>
        <v>0</v>
      </c>
      <c r="W23" s="89">
        <v>0</v>
      </c>
      <c r="X23" s="89">
        <v>0</v>
      </c>
      <c r="Y23" s="91">
        <f t="shared" si="9"/>
        <v>0</v>
      </c>
      <c r="Z23" s="95">
        <f t="shared" si="10"/>
        <v>0</v>
      </c>
      <c r="AA23" s="91">
        <f t="shared" si="11"/>
        <v>0</v>
      </c>
      <c r="AB23" s="91">
        <f t="shared" si="12"/>
        <v>0</v>
      </c>
      <c r="AC23" s="93">
        <v>1</v>
      </c>
      <c r="AD23" s="88">
        <v>0</v>
      </c>
      <c r="AE23" s="88">
        <v>0</v>
      </c>
      <c r="AF23" s="92">
        <f t="shared" si="13"/>
        <v>0</v>
      </c>
    </row>
    <row r="24" spans="1:32" s="7" customFormat="1" ht="15" hidden="1" customHeight="1">
      <c r="A24" s="5">
        <f t="shared" si="14"/>
        <v>13</v>
      </c>
      <c r="B24" s="1"/>
      <c r="C24" s="6">
        <v>0</v>
      </c>
      <c r="D24" s="6">
        <v>0</v>
      </c>
      <c r="E24" s="88">
        <v>0</v>
      </c>
      <c r="F24" s="6">
        <v>0</v>
      </c>
      <c r="G24" s="11">
        <f t="shared" si="1"/>
        <v>0</v>
      </c>
      <c r="H24" s="11">
        <f t="shared" si="2"/>
        <v>0</v>
      </c>
      <c r="I24" s="41">
        <v>1</v>
      </c>
      <c r="J24" s="88">
        <v>0</v>
      </c>
      <c r="K24" s="88">
        <v>0</v>
      </c>
      <c r="L24" s="11">
        <f t="shared" si="3"/>
        <v>0</v>
      </c>
      <c r="M24" s="88">
        <v>0</v>
      </c>
      <c r="N24" s="88">
        <v>0</v>
      </c>
      <c r="O24" s="11">
        <f t="shared" si="4"/>
        <v>0</v>
      </c>
      <c r="P24" s="11">
        <f t="shared" si="5"/>
        <v>0</v>
      </c>
      <c r="Q24" s="11">
        <f t="shared" si="6"/>
        <v>0</v>
      </c>
      <c r="R24" s="11">
        <f t="shared" si="7"/>
        <v>0</v>
      </c>
      <c r="S24" s="93">
        <v>1</v>
      </c>
      <c r="T24" s="89">
        <v>0</v>
      </c>
      <c r="U24" s="89">
        <v>0</v>
      </c>
      <c r="V24" s="92">
        <f t="shared" si="8"/>
        <v>0</v>
      </c>
      <c r="W24" s="89">
        <v>0</v>
      </c>
      <c r="X24" s="89">
        <v>0</v>
      </c>
      <c r="Y24" s="91">
        <f t="shared" si="9"/>
        <v>0</v>
      </c>
      <c r="Z24" s="95">
        <f t="shared" si="10"/>
        <v>0</v>
      </c>
      <c r="AA24" s="91">
        <f t="shared" si="11"/>
        <v>0</v>
      </c>
      <c r="AB24" s="91">
        <f t="shared" si="12"/>
        <v>0</v>
      </c>
      <c r="AC24" s="93">
        <v>1</v>
      </c>
      <c r="AD24" s="88">
        <v>0</v>
      </c>
      <c r="AE24" s="88">
        <v>0</v>
      </c>
      <c r="AF24" s="92">
        <f t="shared" si="13"/>
        <v>0</v>
      </c>
    </row>
    <row r="25" spans="1:32" s="7" customFormat="1" ht="15" hidden="1" customHeight="1">
      <c r="A25" s="5">
        <f t="shared" si="14"/>
        <v>14</v>
      </c>
      <c r="B25" s="1"/>
      <c r="C25" s="6">
        <v>0</v>
      </c>
      <c r="D25" s="6">
        <v>0</v>
      </c>
      <c r="E25" s="88">
        <v>0</v>
      </c>
      <c r="F25" s="6">
        <v>0</v>
      </c>
      <c r="G25" s="11">
        <f t="shared" si="1"/>
        <v>0</v>
      </c>
      <c r="H25" s="11">
        <f t="shared" si="2"/>
        <v>0</v>
      </c>
      <c r="I25" s="41">
        <v>1</v>
      </c>
      <c r="J25" s="88">
        <v>0</v>
      </c>
      <c r="K25" s="88">
        <v>0</v>
      </c>
      <c r="L25" s="11">
        <f t="shared" si="3"/>
        <v>0</v>
      </c>
      <c r="M25" s="88">
        <v>0</v>
      </c>
      <c r="N25" s="88">
        <v>0</v>
      </c>
      <c r="O25" s="11">
        <f t="shared" si="4"/>
        <v>0</v>
      </c>
      <c r="P25" s="11">
        <f t="shared" si="5"/>
        <v>0</v>
      </c>
      <c r="Q25" s="11">
        <f t="shared" si="6"/>
        <v>0</v>
      </c>
      <c r="R25" s="11">
        <f t="shared" si="7"/>
        <v>0</v>
      </c>
      <c r="S25" s="93">
        <v>1</v>
      </c>
      <c r="T25" s="89">
        <v>0</v>
      </c>
      <c r="U25" s="89">
        <v>0</v>
      </c>
      <c r="V25" s="92">
        <f t="shared" si="8"/>
        <v>0</v>
      </c>
      <c r="W25" s="89">
        <v>0</v>
      </c>
      <c r="X25" s="89">
        <v>0</v>
      </c>
      <c r="Y25" s="91">
        <f t="shared" si="9"/>
        <v>0</v>
      </c>
      <c r="Z25" s="95">
        <f t="shared" si="10"/>
        <v>0</v>
      </c>
      <c r="AA25" s="91">
        <f t="shared" si="11"/>
        <v>0</v>
      </c>
      <c r="AB25" s="91">
        <f t="shared" si="12"/>
        <v>0</v>
      </c>
      <c r="AC25" s="93">
        <v>1</v>
      </c>
      <c r="AD25" s="88">
        <v>0</v>
      </c>
      <c r="AE25" s="88">
        <v>0</v>
      </c>
      <c r="AF25" s="92">
        <f t="shared" si="13"/>
        <v>0</v>
      </c>
    </row>
    <row r="26" spans="1:32" s="7" customFormat="1" ht="15" hidden="1" customHeight="1">
      <c r="A26" s="5">
        <f t="shared" si="14"/>
        <v>15</v>
      </c>
      <c r="B26" s="1"/>
      <c r="C26" s="6">
        <v>0</v>
      </c>
      <c r="D26" s="6">
        <v>0</v>
      </c>
      <c r="E26" s="88">
        <v>0</v>
      </c>
      <c r="F26" s="6">
        <v>0</v>
      </c>
      <c r="G26" s="11">
        <f t="shared" si="1"/>
        <v>0</v>
      </c>
      <c r="H26" s="11">
        <f t="shared" si="2"/>
        <v>0</v>
      </c>
      <c r="I26" s="41">
        <v>1</v>
      </c>
      <c r="J26" s="88">
        <v>0</v>
      </c>
      <c r="K26" s="88">
        <v>0</v>
      </c>
      <c r="L26" s="11">
        <f t="shared" si="3"/>
        <v>0</v>
      </c>
      <c r="M26" s="88">
        <v>0</v>
      </c>
      <c r="N26" s="88">
        <v>0</v>
      </c>
      <c r="O26" s="11">
        <f t="shared" si="4"/>
        <v>0</v>
      </c>
      <c r="P26" s="11">
        <f t="shared" si="5"/>
        <v>0</v>
      </c>
      <c r="Q26" s="11">
        <f t="shared" si="6"/>
        <v>0</v>
      </c>
      <c r="R26" s="11">
        <f t="shared" si="7"/>
        <v>0</v>
      </c>
      <c r="S26" s="93">
        <v>1</v>
      </c>
      <c r="T26" s="89">
        <v>0</v>
      </c>
      <c r="U26" s="89">
        <v>0</v>
      </c>
      <c r="V26" s="92">
        <f t="shared" si="8"/>
        <v>0</v>
      </c>
      <c r="W26" s="89">
        <v>0</v>
      </c>
      <c r="X26" s="89">
        <v>0</v>
      </c>
      <c r="Y26" s="91">
        <f t="shared" si="9"/>
        <v>0</v>
      </c>
      <c r="Z26" s="95">
        <f t="shared" si="10"/>
        <v>0</v>
      </c>
      <c r="AA26" s="91">
        <f t="shared" si="11"/>
        <v>0</v>
      </c>
      <c r="AB26" s="91">
        <f t="shared" si="12"/>
        <v>0</v>
      </c>
      <c r="AC26" s="93">
        <v>1</v>
      </c>
      <c r="AD26" s="88">
        <v>0</v>
      </c>
      <c r="AE26" s="88">
        <v>0</v>
      </c>
      <c r="AF26" s="92">
        <f t="shared" si="13"/>
        <v>0</v>
      </c>
    </row>
    <row r="27" spans="1:32" s="7" customFormat="1" ht="15" hidden="1" customHeight="1">
      <c r="A27" s="5">
        <f t="shared" si="14"/>
        <v>16</v>
      </c>
      <c r="B27" s="1"/>
      <c r="C27" s="6">
        <v>0</v>
      </c>
      <c r="D27" s="6">
        <v>0</v>
      </c>
      <c r="E27" s="88">
        <v>0</v>
      </c>
      <c r="F27" s="6">
        <v>0</v>
      </c>
      <c r="G27" s="11">
        <f t="shared" si="1"/>
        <v>0</v>
      </c>
      <c r="H27" s="11">
        <f t="shared" si="2"/>
        <v>0</v>
      </c>
      <c r="I27" s="41">
        <v>1</v>
      </c>
      <c r="J27" s="88">
        <v>0</v>
      </c>
      <c r="K27" s="88">
        <v>0</v>
      </c>
      <c r="L27" s="11">
        <f t="shared" si="3"/>
        <v>0</v>
      </c>
      <c r="M27" s="88">
        <v>0</v>
      </c>
      <c r="N27" s="88">
        <v>0</v>
      </c>
      <c r="O27" s="11">
        <f t="shared" si="4"/>
        <v>0</v>
      </c>
      <c r="P27" s="11">
        <f t="shared" si="5"/>
        <v>0</v>
      </c>
      <c r="Q27" s="11">
        <f t="shared" si="6"/>
        <v>0</v>
      </c>
      <c r="R27" s="11">
        <f t="shared" si="7"/>
        <v>0</v>
      </c>
      <c r="S27" s="93">
        <v>1</v>
      </c>
      <c r="T27" s="89">
        <v>0</v>
      </c>
      <c r="U27" s="89">
        <v>0</v>
      </c>
      <c r="V27" s="92">
        <f t="shared" si="8"/>
        <v>0</v>
      </c>
      <c r="W27" s="89">
        <v>0</v>
      </c>
      <c r="X27" s="89">
        <v>0</v>
      </c>
      <c r="Y27" s="91">
        <f t="shared" si="9"/>
        <v>0</v>
      </c>
      <c r="Z27" s="95">
        <f t="shared" si="10"/>
        <v>0</v>
      </c>
      <c r="AA27" s="91">
        <f t="shared" si="11"/>
        <v>0</v>
      </c>
      <c r="AB27" s="91">
        <f t="shared" si="12"/>
        <v>0</v>
      </c>
      <c r="AC27" s="93">
        <v>1</v>
      </c>
      <c r="AD27" s="88">
        <v>0</v>
      </c>
      <c r="AE27" s="88">
        <v>0</v>
      </c>
      <c r="AF27" s="92">
        <f t="shared" si="13"/>
        <v>0</v>
      </c>
    </row>
    <row r="28" spans="1:32" s="7" customFormat="1" ht="15" hidden="1" customHeight="1">
      <c r="A28" s="5">
        <f t="shared" si="14"/>
        <v>17</v>
      </c>
      <c r="B28" s="1"/>
      <c r="C28" s="6">
        <v>0</v>
      </c>
      <c r="D28" s="6">
        <v>0</v>
      </c>
      <c r="E28" s="88">
        <v>0</v>
      </c>
      <c r="F28" s="6">
        <v>0</v>
      </c>
      <c r="G28" s="11">
        <f t="shared" si="1"/>
        <v>0</v>
      </c>
      <c r="H28" s="11">
        <f t="shared" si="2"/>
        <v>0</v>
      </c>
      <c r="I28" s="41">
        <v>1</v>
      </c>
      <c r="J28" s="88">
        <v>0</v>
      </c>
      <c r="K28" s="88">
        <v>0</v>
      </c>
      <c r="L28" s="11">
        <f t="shared" si="3"/>
        <v>0</v>
      </c>
      <c r="M28" s="88">
        <v>0</v>
      </c>
      <c r="N28" s="88">
        <v>0</v>
      </c>
      <c r="O28" s="11">
        <f t="shared" si="4"/>
        <v>0</v>
      </c>
      <c r="P28" s="11">
        <f t="shared" si="5"/>
        <v>0</v>
      </c>
      <c r="Q28" s="11">
        <f t="shared" si="6"/>
        <v>0</v>
      </c>
      <c r="R28" s="11">
        <f t="shared" si="7"/>
        <v>0</v>
      </c>
      <c r="S28" s="93">
        <v>1</v>
      </c>
      <c r="T28" s="89">
        <v>0</v>
      </c>
      <c r="U28" s="89">
        <v>0</v>
      </c>
      <c r="V28" s="92">
        <f t="shared" si="8"/>
        <v>0</v>
      </c>
      <c r="W28" s="89">
        <v>0</v>
      </c>
      <c r="X28" s="89">
        <v>0</v>
      </c>
      <c r="Y28" s="91">
        <f t="shared" si="9"/>
        <v>0</v>
      </c>
      <c r="Z28" s="95">
        <f t="shared" si="10"/>
        <v>0</v>
      </c>
      <c r="AA28" s="91">
        <f t="shared" si="11"/>
        <v>0</v>
      </c>
      <c r="AB28" s="91">
        <f t="shared" si="12"/>
        <v>0</v>
      </c>
      <c r="AC28" s="93">
        <v>1</v>
      </c>
      <c r="AD28" s="88">
        <v>0</v>
      </c>
      <c r="AE28" s="88">
        <v>0</v>
      </c>
      <c r="AF28" s="92">
        <f t="shared" si="13"/>
        <v>0</v>
      </c>
    </row>
    <row r="29" spans="1:32" s="7" customFormat="1" ht="15" hidden="1" customHeight="1">
      <c r="A29" s="5">
        <f t="shared" si="14"/>
        <v>18</v>
      </c>
      <c r="B29" s="1"/>
      <c r="C29" s="6">
        <v>0</v>
      </c>
      <c r="D29" s="6">
        <v>0</v>
      </c>
      <c r="E29" s="88">
        <v>0</v>
      </c>
      <c r="F29" s="6">
        <v>0</v>
      </c>
      <c r="G29" s="11">
        <f t="shared" si="1"/>
        <v>0</v>
      </c>
      <c r="H29" s="11">
        <f t="shared" si="2"/>
        <v>0</v>
      </c>
      <c r="I29" s="41">
        <v>1</v>
      </c>
      <c r="J29" s="88">
        <v>0</v>
      </c>
      <c r="K29" s="88">
        <v>0</v>
      </c>
      <c r="L29" s="11">
        <f t="shared" si="3"/>
        <v>0</v>
      </c>
      <c r="M29" s="88">
        <v>0</v>
      </c>
      <c r="N29" s="88">
        <v>0</v>
      </c>
      <c r="O29" s="11">
        <f t="shared" si="4"/>
        <v>0</v>
      </c>
      <c r="P29" s="11">
        <f t="shared" si="5"/>
        <v>0</v>
      </c>
      <c r="Q29" s="11">
        <f t="shared" si="6"/>
        <v>0</v>
      </c>
      <c r="R29" s="11">
        <f t="shared" si="7"/>
        <v>0</v>
      </c>
      <c r="S29" s="93">
        <v>1</v>
      </c>
      <c r="T29" s="89">
        <v>0</v>
      </c>
      <c r="U29" s="89">
        <v>0</v>
      </c>
      <c r="V29" s="92">
        <f t="shared" si="8"/>
        <v>0</v>
      </c>
      <c r="W29" s="89">
        <v>0</v>
      </c>
      <c r="X29" s="89">
        <v>0</v>
      </c>
      <c r="Y29" s="91">
        <f t="shared" si="9"/>
        <v>0</v>
      </c>
      <c r="Z29" s="95">
        <f t="shared" si="10"/>
        <v>0</v>
      </c>
      <c r="AA29" s="91">
        <f t="shared" si="11"/>
        <v>0</v>
      </c>
      <c r="AB29" s="91">
        <f t="shared" si="12"/>
        <v>0</v>
      </c>
      <c r="AC29" s="93">
        <v>1</v>
      </c>
      <c r="AD29" s="88">
        <v>0</v>
      </c>
      <c r="AE29" s="88">
        <v>0</v>
      </c>
      <c r="AF29" s="92">
        <f t="shared" si="13"/>
        <v>0</v>
      </c>
    </row>
    <row r="30" spans="1:32" s="7" customFormat="1" ht="15" hidden="1" customHeight="1">
      <c r="A30" s="5">
        <f t="shared" si="14"/>
        <v>19</v>
      </c>
      <c r="B30" s="1"/>
      <c r="C30" s="6">
        <v>0</v>
      </c>
      <c r="D30" s="6">
        <v>0</v>
      </c>
      <c r="E30" s="88">
        <v>0</v>
      </c>
      <c r="F30" s="6">
        <v>0</v>
      </c>
      <c r="G30" s="11">
        <f t="shared" si="1"/>
        <v>0</v>
      </c>
      <c r="H30" s="11">
        <f t="shared" si="2"/>
        <v>0</v>
      </c>
      <c r="I30" s="41">
        <v>1</v>
      </c>
      <c r="J30" s="88">
        <v>0</v>
      </c>
      <c r="K30" s="88">
        <v>0</v>
      </c>
      <c r="L30" s="11">
        <f t="shared" si="3"/>
        <v>0</v>
      </c>
      <c r="M30" s="88">
        <v>0</v>
      </c>
      <c r="N30" s="88">
        <v>0</v>
      </c>
      <c r="O30" s="11">
        <f t="shared" si="4"/>
        <v>0</v>
      </c>
      <c r="P30" s="11">
        <f t="shared" si="5"/>
        <v>0</v>
      </c>
      <c r="Q30" s="11">
        <f t="shared" si="6"/>
        <v>0</v>
      </c>
      <c r="R30" s="11">
        <f t="shared" si="7"/>
        <v>0</v>
      </c>
      <c r="S30" s="93">
        <v>1</v>
      </c>
      <c r="T30" s="89">
        <v>0</v>
      </c>
      <c r="U30" s="89">
        <v>0</v>
      </c>
      <c r="V30" s="92">
        <f t="shared" si="8"/>
        <v>0</v>
      </c>
      <c r="W30" s="89">
        <v>0</v>
      </c>
      <c r="X30" s="89">
        <v>0</v>
      </c>
      <c r="Y30" s="91">
        <f t="shared" si="9"/>
        <v>0</v>
      </c>
      <c r="Z30" s="95">
        <f t="shared" si="10"/>
        <v>0</v>
      </c>
      <c r="AA30" s="91">
        <f t="shared" si="11"/>
        <v>0</v>
      </c>
      <c r="AB30" s="91">
        <f t="shared" si="12"/>
        <v>0</v>
      </c>
      <c r="AC30" s="93">
        <v>1</v>
      </c>
      <c r="AD30" s="88">
        <v>0</v>
      </c>
      <c r="AE30" s="88">
        <v>0</v>
      </c>
      <c r="AF30" s="92">
        <f t="shared" si="13"/>
        <v>0</v>
      </c>
    </row>
    <row r="31" spans="1:32" s="33" customFormat="1" ht="18.75" customHeight="1">
      <c r="A31" s="31"/>
      <c r="B31" s="29" t="s">
        <v>9</v>
      </c>
      <c r="C31" s="30">
        <f>SUM(C12:C30)</f>
        <v>46.4</v>
      </c>
      <c r="D31" s="30">
        <f>SUM(D12:D30)</f>
        <v>0</v>
      </c>
      <c r="E31" s="30">
        <f>E12</f>
        <v>5077.6000000000004</v>
      </c>
      <c r="F31" s="30">
        <v>0</v>
      </c>
      <c r="G31" s="30">
        <f>SUM(G12:G30)</f>
        <v>245</v>
      </c>
      <c r="H31" s="30">
        <f>SUM(H12:H30)</f>
        <v>0</v>
      </c>
      <c r="I31" s="90">
        <v>1.04</v>
      </c>
      <c r="J31" s="30">
        <f>SUM(J12:J30)</f>
        <v>151.19999999999999</v>
      </c>
      <c r="K31" s="30">
        <f>SUM(K12:K30)</f>
        <v>0</v>
      </c>
      <c r="L31" s="30">
        <f>SUM(L12:L30)</f>
        <v>396.2</v>
      </c>
      <c r="M31" s="28">
        <f t="shared" ref="M31:R31" si="15">SUM(M12:M30)</f>
        <v>46.4</v>
      </c>
      <c r="N31" s="28">
        <f t="shared" si="15"/>
        <v>0</v>
      </c>
      <c r="O31" s="98">
        <f t="shared" si="15"/>
        <v>5280.1</v>
      </c>
      <c r="P31" s="28" t="e">
        <f>R31/N31/S31*1000</f>
        <v>#DIV/0!</v>
      </c>
      <c r="Q31" s="28">
        <f t="shared" si="15"/>
        <v>254.8</v>
      </c>
      <c r="R31" s="28">
        <f t="shared" si="15"/>
        <v>0</v>
      </c>
      <c r="S31" s="94">
        <f>S12</f>
        <v>1.04</v>
      </c>
      <c r="T31" s="28">
        <f t="shared" ref="T31:AB31" si="16">SUM(T12:T30)</f>
        <v>151.19999999999999</v>
      </c>
      <c r="U31" s="28">
        <f t="shared" si="16"/>
        <v>0</v>
      </c>
      <c r="V31" s="28">
        <f>SUM(V12:V30)</f>
        <v>406</v>
      </c>
      <c r="W31" s="100">
        <f t="shared" si="16"/>
        <v>46.4</v>
      </c>
      <c r="X31" s="32">
        <f t="shared" si="16"/>
        <v>0</v>
      </c>
      <c r="Y31" s="32">
        <f>Y12</f>
        <v>5491.3</v>
      </c>
      <c r="Z31" s="32">
        <v>0</v>
      </c>
      <c r="AA31" s="32">
        <f t="shared" si="16"/>
        <v>265</v>
      </c>
      <c r="AB31" s="32">
        <f t="shared" si="16"/>
        <v>0</v>
      </c>
      <c r="AC31" s="96">
        <f>AC12</f>
        <v>1.04</v>
      </c>
      <c r="AD31" s="32">
        <f>SUM(AD12:AD30)</f>
        <v>151.19999999999999</v>
      </c>
      <c r="AE31" s="32">
        <f>SUM(AE12:AE30)</f>
        <v>0</v>
      </c>
      <c r="AF31" s="100">
        <f>SUM(AF12:AF30)</f>
        <v>416.2</v>
      </c>
    </row>
    <row r="32" spans="1:32" s="8" customFormat="1" ht="4.7" customHeight="1">
      <c r="A32" s="148"/>
      <c r="B32" s="148"/>
      <c r="H32" s="149"/>
      <c r="I32" s="150"/>
      <c r="J32" s="150"/>
      <c r="K32" s="36"/>
      <c r="O32" s="112"/>
      <c r="P32" s="113"/>
      <c r="Q32" s="113"/>
      <c r="R32" s="25"/>
      <c r="S32" s="26"/>
      <c r="T32" s="23"/>
      <c r="U32" s="22"/>
      <c r="V32" s="22"/>
      <c r="W32" s="22"/>
      <c r="AA32" s="112"/>
      <c r="AB32" s="113"/>
      <c r="AC32" s="113"/>
      <c r="AD32" s="106"/>
      <c r="AE32" s="107"/>
      <c r="AF32" s="27"/>
    </row>
    <row r="33" spans="3:32" ht="15" customHeight="1">
      <c r="C33" s="147" t="s">
        <v>1</v>
      </c>
      <c r="D33" s="147"/>
      <c r="E33" s="147"/>
      <c r="F33" s="147"/>
      <c r="G33" s="147"/>
      <c r="H33" s="38"/>
      <c r="I33" s="24"/>
      <c r="J33" s="4"/>
      <c r="K33" s="4"/>
      <c r="L33" s="125"/>
      <c r="M33" s="125"/>
      <c r="N33" s="87" t="s">
        <v>1</v>
      </c>
      <c r="P33" s="108"/>
      <c r="Q33" s="109"/>
      <c r="R33" s="109"/>
      <c r="S33" s="109"/>
      <c r="T33" s="154"/>
      <c r="U33" s="155"/>
      <c r="V33" s="4"/>
      <c r="W33" s="4"/>
      <c r="X33" s="165" t="s">
        <v>1</v>
      </c>
      <c r="Y33" s="166"/>
      <c r="AB33" s="108"/>
      <c r="AC33" s="109"/>
      <c r="AD33" s="109"/>
      <c r="AE33" s="109"/>
      <c r="AF33" s="38"/>
    </row>
    <row r="34" spans="3:32" ht="15.75" customHeight="1">
      <c r="C34" s="146" t="s">
        <v>33</v>
      </c>
      <c r="D34" s="146"/>
      <c r="E34" s="146"/>
      <c r="F34" s="146"/>
      <c r="G34" s="146"/>
      <c r="H34" s="39"/>
      <c r="I34" s="13"/>
      <c r="K34" s="126" t="s">
        <v>34</v>
      </c>
      <c r="L34" s="126"/>
      <c r="M34" s="9"/>
      <c r="N34" s="127" t="s">
        <v>33</v>
      </c>
      <c r="O34" s="128"/>
      <c r="P34" s="128"/>
      <c r="R34" s="102"/>
      <c r="S34" s="103"/>
      <c r="T34" s="2"/>
      <c r="U34" s="110" t="str">
        <f>K34</f>
        <v>Т.Н.Терских</v>
      </c>
      <c r="V34" s="111"/>
      <c r="X34" s="127" t="str">
        <f>N34</f>
        <v>Верхнеподпольненского сельского поселения</v>
      </c>
      <c r="Y34" s="128"/>
      <c r="Z34" s="128"/>
      <c r="AA34" s="2"/>
      <c r="AB34" s="102"/>
      <c r="AC34" s="103"/>
      <c r="AE34" s="110" t="str">
        <f>U34</f>
        <v>Т.Н.Терских</v>
      </c>
      <c r="AF34" s="111"/>
    </row>
    <row r="35" spans="3:32" ht="15.75" customHeight="1">
      <c r="D35" s="119" t="s">
        <v>2</v>
      </c>
      <c r="E35" s="119"/>
      <c r="F35" s="119"/>
      <c r="G35" s="119"/>
      <c r="H35" s="35"/>
      <c r="I35" s="18"/>
      <c r="K35" s="124" t="s">
        <v>4</v>
      </c>
      <c r="L35" s="124"/>
      <c r="M35" s="9"/>
      <c r="N35" s="119" t="s">
        <v>2</v>
      </c>
      <c r="O35" s="109"/>
      <c r="P35" s="109"/>
      <c r="Q35" s="21" t="s">
        <v>11</v>
      </c>
      <c r="R35" s="114" t="s">
        <v>3</v>
      </c>
      <c r="S35" s="109"/>
      <c r="T35" s="2"/>
      <c r="U35" s="104" t="s">
        <v>4</v>
      </c>
      <c r="V35" s="105"/>
      <c r="X35" s="119" t="s">
        <v>2</v>
      </c>
      <c r="Y35" s="109"/>
      <c r="Z35" s="109"/>
      <c r="AA35" s="21" t="s">
        <v>11</v>
      </c>
      <c r="AB35" s="114" t="s">
        <v>3</v>
      </c>
      <c r="AC35" s="109"/>
      <c r="AE35" s="104" t="s">
        <v>4</v>
      </c>
      <c r="AF35" s="105"/>
    </row>
    <row r="36" spans="3:32" ht="27.75" hidden="1" customHeight="1">
      <c r="D36" s="118" t="s">
        <v>6</v>
      </c>
      <c r="E36" s="118"/>
      <c r="F36" s="118"/>
      <c r="G36" s="118"/>
      <c r="H36" s="39"/>
      <c r="I36" s="12"/>
      <c r="K36" s="126"/>
      <c r="L36" s="126"/>
      <c r="M36" s="9"/>
      <c r="N36" s="118" t="s">
        <v>6</v>
      </c>
      <c r="O36" s="109"/>
      <c r="P36" s="123"/>
      <c r="R36" s="102"/>
      <c r="S36" s="103"/>
      <c r="T36" s="2"/>
      <c r="U36" s="110"/>
      <c r="V36" s="111"/>
      <c r="X36" s="118" t="s">
        <v>6</v>
      </c>
      <c r="Y36" s="109"/>
      <c r="Z36" s="123"/>
      <c r="AA36" s="2"/>
      <c r="AB36" s="102"/>
      <c r="AC36" s="103"/>
      <c r="AE36" s="110"/>
      <c r="AF36" s="111"/>
    </row>
    <row r="37" spans="3:32" ht="9.75" hidden="1" customHeight="1">
      <c r="D37" s="15"/>
      <c r="E37" s="16"/>
      <c r="F37" s="16"/>
      <c r="H37" s="35"/>
      <c r="I37" s="18"/>
      <c r="K37" s="124" t="s">
        <v>4</v>
      </c>
      <c r="L37" s="124"/>
      <c r="M37" s="9"/>
      <c r="N37" s="15"/>
      <c r="O37" s="16"/>
      <c r="R37" s="114" t="s">
        <v>3</v>
      </c>
      <c r="S37" s="109"/>
      <c r="T37" s="2"/>
      <c r="U37" s="104" t="s">
        <v>4</v>
      </c>
      <c r="V37" s="105"/>
      <c r="X37" s="15"/>
      <c r="Y37" s="16"/>
      <c r="AA37" s="2"/>
      <c r="AB37" s="114" t="s">
        <v>3</v>
      </c>
      <c r="AC37" s="109"/>
      <c r="AE37" s="104" t="s">
        <v>4</v>
      </c>
      <c r="AF37" s="105"/>
    </row>
    <row r="38" spans="3:32" ht="15.75" hidden="1" customHeight="1">
      <c r="D38" s="14" t="s">
        <v>5</v>
      </c>
      <c r="E38" s="120"/>
      <c r="F38" s="120"/>
      <c r="H38" s="2"/>
      <c r="I38" s="19"/>
      <c r="M38" s="9"/>
      <c r="N38" s="14" t="s">
        <v>5</v>
      </c>
      <c r="O38" s="115"/>
      <c r="P38" s="116"/>
      <c r="Q38" s="16"/>
      <c r="R38" s="16"/>
      <c r="S38" s="19"/>
      <c r="T38" s="2"/>
      <c r="X38" s="14" t="s">
        <v>5</v>
      </c>
      <c r="Y38" s="115"/>
      <c r="Z38" s="116"/>
      <c r="AA38" s="16"/>
      <c r="AB38" s="16"/>
      <c r="AC38" s="19"/>
      <c r="AF38" s="2"/>
    </row>
    <row r="39" spans="3:32" ht="15.75" hidden="1" customHeight="1">
      <c r="D39" s="10" t="s">
        <v>7</v>
      </c>
      <c r="E39" s="117" t="s">
        <v>10</v>
      </c>
      <c r="F39" s="117"/>
      <c r="H39" s="2"/>
      <c r="I39" s="17"/>
      <c r="N39" s="9"/>
      <c r="O39" s="10" t="s">
        <v>7</v>
      </c>
      <c r="P39" s="121" t="str">
        <f>E39</f>
        <v>8 863 240 17 62</v>
      </c>
      <c r="Q39" s="122"/>
      <c r="R39" s="16"/>
      <c r="S39" s="16"/>
      <c r="T39" s="17"/>
      <c r="X39" s="9"/>
      <c r="Y39" s="10" t="s">
        <v>7</v>
      </c>
      <c r="Z39" s="121" t="str">
        <f>E39</f>
        <v>8 863 240 17 62</v>
      </c>
      <c r="AA39" s="122"/>
      <c r="AB39" s="16"/>
      <c r="AC39" s="16"/>
      <c r="AD39" s="17"/>
      <c r="AF39" s="2"/>
    </row>
    <row r="40" spans="3:32">
      <c r="D40" s="20"/>
      <c r="I40" s="20"/>
      <c r="P40" s="20"/>
      <c r="U40" s="20"/>
      <c r="AB40" s="20"/>
    </row>
  </sheetData>
  <mergeCells count="95">
    <mergeCell ref="J2:L2"/>
    <mergeCell ref="R7:R9"/>
    <mergeCell ref="O6:P6"/>
    <mergeCell ref="O7:O9"/>
    <mergeCell ref="J6:J9"/>
    <mergeCell ref="M6:N6"/>
    <mergeCell ref="M4:V4"/>
    <mergeCell ref="C4:L4"/>
    <mergeCell ref="L6:L9"/>
    <mergeCell ref="G6:H6"/>
    <mergeCell ref="W3:AF3"/>
    <mergeCell ref="M3:V3"/>
    <mergeCell ref="C3:L3"/>
    <mergeCell ref="AF6:AF9"/>
    <mergeCell ref="N7:N9"/>
    <mergeCell ref="I6:I9"/>
    <mergeCell ref="AB7:AB9"/>
    <mergeCell ref="Q6:R6"/>
    <mergeCell ref="M7:M9"/>
    <mergeCell ref="F7:F9"/>
    <mergeCell ref="AA7:AA9"/>
    <mergeCell ref="X7:X9"/>
    <mergeCell ref="AE6:AE9"/>
    <mergeCell ref="AA6:AB6"/>
    <mergeCell ref="Z7:Z9"/>
    <mergeCell ref="W4:AF4"/>
    <mergeCell ref="Y7:Y9"/>
    <mergeCell ref="Y6:Z6"/>
    <mergeCell ref="AD6:AD9"/>
    <mergeCell ref="AC6:AC9"/>
    <mergeCell ref="T33:U33"/>
    <mergeCell ref="P7:P9"/>
    <mergeCell ref="S6:S9"/>
    <mergeCell ref="U6:U9"/>
    <mergeCell ref="T6:T9"/>
    <mergeCell ref="X33:Y33"/>
    <mergeCell ref="V6:V9"/>
    <mergeCell ref="W6:X6"/>
    <mergeCell ref="W7:W9"/>
    <mergeCell ref="A32:B32"/>
    <mergeCell ref="D7:D9"/>
    <mergeCell ref="H32:J32"/>
    <mergeCell ref="Q7:Q9"/>
    <mergeCell ref="O32:Q32"/>
    <mergeCell ref="P33:S33"/>
    <mergeCell ref="N34:P34"/>
    <mergeCell ref="K34:L34"/>
    <mergeCell ref="G7:G9"/>
    <mergeCell ref="K6:K9"/>
    <mergeCell ref="H7:H9"/>
    <mergeCell ref="C34:G34"/>
    <mergeCell ref="C33:G33"/>
    <mergeCell ref="E6:F6"/>
    <mergeCell ref="E7:E9"/>
    <mergeCell ref="A5:B5"/>
    <mergeCell ref="A6:A9"/>
    <mergeCell ref="B6:B9"/>
    <mergeCell ref="C6:D6"/>
    <mergeCell ref="C7:C9"/>
    <mergeCell ref="K37:L37"/>
    <mergeCell ref="U37:V37"/>
    <mergeCell ref="U35:V35"/>
    <mergeCell ref="R35:S35"/>
    <mergeCell ref="U36:V36"/>
    <mergeCell ref="R37:S37"/>
    <mergeCell ref="X36:Z36"/>
    <mergeCell ref="K35:L35"/>
    <mergeCell ref="N35:P35"/>
    <mergeCell ref="L33:M33"/>
    <mergeCell ref="U34:V34"/>
    <mergeCell ref="K36:L36"/>
    <mergeCell ref="N36:P36"/>
    <mergeCell ref="R36:S36"/>
    <mergeCell ref="X34:Z34"/>
    <mergeCell ref="R34:S34"/>
    <mergeCell ref="O38:P38"/>
    <mergeCell ref="AB34:AC34"/>
    <mergeCell ref="E39:F39"/>
    <mergeCell ref="D36:G36"/>
    <mergeCell ref="D35:G35"/>
    <mergeCell ref="E38:F38"/>
    <mergeCell ref="P39:Q39"/>
    <mergeCell ref="Y38:Z38"/>
    <mergeCell ref="Z39:AA39"/>
    <mergeCell ref="X35:Z35"/>
    <mergeCell ref="AB36:AC36"/>
    <mergeCell ref="AE37:AF37"/>
    <mergeCell ref="AD32:AE32"/>
    <mergeCell ref="AB33:AE33"/>
    <mergeCell ref="AE35:AF35"/>
    <mergeCell ref="AE36:AF36"/>
    <mergeCell ref="AE34:AF34"/>
    <mergeCell ref="AA32:AC32"/>
    <mergeCell ref="AB35:AC35"/>
    <mergeCell ref="AB37:AC37"/>
  </mergeCells>
  <phoneticPr fontId="13" type="noConversion"/>
  <dataValidations count="1">
    <dataValidation type="list" allowBlank="1" showInputMessage="1" showErrorMessage="1" sqref="B12:B30">
      <formula1>МО</formula1>
    </dataValidation>
  </dataValidations>
  <printOptions horizontalCentered="1"/>
  <pageMargins left="0.19685039370078741" right="0.15748031496062992" top="0.31496062992125984" bottom="0.35433070866141736" header="0.19685039370078741" footer="0.19685039370078741"/>
  <pageSetup paperSize="9" scale="70" orientation="landscape" r:id="rId1"/>
  <headerFooter alignWithMargins="0">
    <oddFooter>&amp;R&amp;"Times New Roman,полужирный курсив"&amp;8&amp;P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Аренда_имущества</vt:lpstr>
      <vt:lpstr>Аренда_имущества!Заголовки_для_печати</vt:lpstr>
    </vt:vector>
  </TitlesOfParts>
  <Company>КУГИ Ростовской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Л.Д.</dc:creator>
  <cp:lastModifiedBy>Финансист</cp:lastModifiedBy>
  <cp:lastPrinted>2021-10-19T06:19:48Z</cp:lastPrinted>
  <dcterms:created xsi:type="dcterms:W3CDTF">2005-03-09T12:53:10Z</dcterms:created>
  <dcterms:modified xsi:type="dcterms:W3CDTF">2021-10-19T06:21:28Z</dcterms:modified>
</cp:coreProperties>
</file>